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9440" windowHeight="12405"/>
  </bookViews>
  <sheets>
    <sheet name="FISH AUCTION HALL" sheetId="4" r:id="rId1"/>
  </sheets>
  <definedNames>
    <definedName name="OLE_LINK1" localSheetId="0">'FISH AUCTION HALL'!#REF!</definedName>
  </definedNames>
  <calcPr calcId="125725"/>
</workbook>
</file>

<file path=xl/calcChain.xml><?xml version="1.0" encoding="utf-8"?>
<calcChain xmlns="http://schemas.openxmlformats.org/spreadsheetml/2006/main">
  <c r="E133" i="4"/>
  <c r="E132"/>
  <c r="B244"/>
  <c r="B243"/>
  <c r="B242"/>
  <c r="B241"/>
  <c r="B240"/>
  <c r="B239"/>
  <c r="B238"/>
  <c r="B237"/>
  <c r="G224"/>
  <c r="E224"/>
  <c r="G205"/>
  <c r="E205"/>
  <c r="D207" s="1"/>
  <c r="E171"/>
  <c r="E150"/>
  <c r="G139"/>
  <c r="G105"/>
  <c r="E105"/>
  <c r="G75"/>
  <c r="E75"/>
  <c r="G64"/>
  <c r="G66" s="1"/>
  <c r="E64"/>
  <c r="D66" s="1"/>
  <c r="G207" l="1"/>
  <c r="E139"/>
  <c r="D141" s="1"/>
  <c r="E207"/>
  <c r="D226" s="1"/>
  <c r="E66"/>
  <c r="C237" s="1"/>
  <c r="G141" l="1"/>
  <c r="G226"/>
  <c r="E141"/>
  <c r="E152" s="1"/>
  <c r="C243"/>
  <c r="E77"/>
  <c r="D152"/>
  <c r="E226"/>
  <c r="G150" l="1"/>
  <c r="C244"/>
  <c r="D77"/>
  <c r="D107"/>
  <c r="E107"/>
  <c r="D173"/>
  <c r="E173"/>
  <c r="G171" l="1"/>
  <c r="G173" s="1"/>
  <c r="G152"/>
  <c r="C238"/>
  <c r="G77"/>
  <c r="G107"/>
  <c r="C239" s="1"/>
  <c r="C240"/>
  <c r="C241" l="1"/>
  <c r="C242"/>
</calcChain>
</file>

<file path=xl/sharedStrings.xml><?xml version="1.0" encoding="utf-8"?>
<sst xmlns="http://schemas.openxmlformats.org/spreadsheetml/2006/main" count="367" uniqueCount="299">
  <si>
    <r>
      <t>2</t>
    </r>
    <r>
      <rPr>
        <i/>
        <sz val="12"/>
        <color theme="1"/>
        <rFont val="Times New Roman"/>
        <family val="1"/>
        <charset val="161"/>
      </rPr>
      <t>)</t>
    </r>
    <r>
      <rPr>
        <sz val="12"/>
        <color theme="1"/>
        <rFont val="Times New Roman"/>
        <family val="1"/>
        <charset val="161"/>
      </rPr>
      <t xml:space="preserve"> δυνατότητα καθαρισμού και συντήρησης</t>
    </r>
  </si>
  <si>
    <t>Κάδοι απορριμμάτων: κλειστοί, από υλικά που να πλένονται εύκολα</t>
  </si>
  <si>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</si>
  <si>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</si>
  <si>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</si>
  <si>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</si>
  <si>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</si>
  <si>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</si>
  <si>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</si>
  <si>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</si>
  <si>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Επωνυμία Επιχείρησης</t>
  </si>
  <si>
    <t>Διεύθυνση</t>
  </si>
  <si>
    <t>Υπεύθυνος της Εγκατάστασης</t>
  </si>
  <si>
    <t>Οροφές από υλικά που να αποτρέπουν τη συσσώρευση υδρατμών, μούχλας και την πτώση σωματιδίων</t>
  </si>
  <si>
    <t>Προστασία από θραύση κρυστάλλων και τζαμιών : παράθυρα και λαμπτήρες</t>
  </si>
  <si>
    <t>Οδηγίες εργασίας αναρτημένες</t>
  </si>
  <si>
    <t>Παρουσία κατάλληλων παγίδων σε επαρκή αριθμό και σε κατάλληλα σημεία (ιδιαίτερα εντομοπαγίδες)</t>
  </si>
  <si>
    <t>Αγωγός απομάκρυνσης υγρών ψυκτικού μηχανήματος</t>
  </si>
  <si>
    <t>Αρίθμηση θαλάμων</t>
  </si>
  <si>
    <t>Συναγερμός σε περίπτωση αύξησης της θερμοκρασίας στους ψυκτικούς θαλάμους</t>
  </si>
  <si>
    <t>Πατώματα, τοίχοι κατασκευασμένα από υλικά στεγανά, μη απορροφητικά, μη τοξικά που να καθαρίζονται και να πλένονται εύκολα, υγειονομικά φρεάτια</t>
  </si>
  <si>
    <t>Ντουλάπες για κάθε εργαζόμενο κατασκευασμένες από υλικά που να πλένονται εύκολα</t>
  </si>
  <si>
    <t xml:space="preserve">Νιπτήρες με ποδοκίνητο ή άλλο σύστημα χρήσης  </t>
  </si>
  <si>
    <t xml:space="preserve">Υγρό σαπούνι, χαρτί μιας χρήσης, δοχεία απορριμμάτων ποδοκίνητα και με σκεπάσματα  </t>
  </si>
  <si>
    <t>Ντουζιέρες</t>
  </si>
  <si>
    <t>Εξαερισμός φυσικός ή τεχνητός</t>
  </si>
  <si>
    <t>Αποθήκες (καθαριστικών, απολυμαντικών)</t>
  </si>
  <si>
    <t>Επίπεδο καθαριότητας</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</si>
  <si>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</si>
  <si>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</si>
  <si>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</si>
  <si>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</si>
  <si>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</si>
  <si>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</si>
  <si>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</si>
  <si>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</si>
  <si>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</si>
  <si>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</si>
  <si>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Ημερομηνία Επανελέγχου:……………………………………………………………………………………</t>
  </si>
  <si>
    <t xml:space="preserve">Υπογραφή (ες) Κτηνιάτρου (ων): 1.                                            2.                                             </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</si>
  <si>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</si>
  <si>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</si>
  <si>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</si>
  <si>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</si>
  <si>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</si>
  <si>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</si>
  <si>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</si>
  <si>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</si>
  <si>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</si>
  <si>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</si>
  <si>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</si>
  <si>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</si>
  <si>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</si>
  <si>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</si>
  <si>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Δυνατότητα επαρκούς αποστράγγισης υδάτων/Φρεάτια αποχετεύσεις</t>
  </si>
  <si>
    <t>ΣΥΝΟΛΟ ΚΕΦΑΛΑΙΟΥ 4</t>
  </si>
  <si>
    <t>ΣΥΝΟΛΟ ΚΕΦΑΛΑΙΟΥ 3</t>
  </si>
  <si>
    <t>ΣΥΝΟΛΟ ΚΕΦΑΛΑΙΟΥ 6</t>
  </si>
  <si>
    <t>ΣΥΝΟΛΟ ΚΕΦΑΛΑΙΟΥ 5</t>
  </si>
  <si>
    <t>ΣΥΝΟΛΟ ΚΕΦΑΛΑΙΟΥ 7</t>
  </si>
  <si>
    <t>ΣΥΝΟΛΟ ΚΕΦΑΛΑΙΟΥ 8</t>
  </si>
  <si>
    <t>Φορέας λειτουργίας /</t>
  </si>
  <si>
    <t>Είδος εταιρίας</t>
  </si>
  <si>
    <t xml:space="preserve">Αριθμός έγκρισης </t>
  </si>
  <si>
    <t>Τηλέφωνο(α) , Φαξ,  e-mail</t>
  </si>
  <si>
    <t>Υπεύθυνος κτηνίατρος, εφόσον υπάρχει</t>
  </si>
  <si>
    <t>Αριθμός εργαζομένων</t>
  </si>
  <si>
    <t>Νομική Βάση: ΠΔ 79/2007, Κανονισμοί 882/2004, 852/2004, 853/2004, 854/2004, 178/2002, Νόμος 4235/2014</t>
  </si>
  <si>
    <t xml:space="preserve">Νερό </t>
  </si>
  <si>
    <t>Πόσιμο  □</t>
  </si>
  <si>
    <t>από το δίκτυο πόλης   □</t>
  </si>
  <si>
    <t>γεώτρησης                  □</t>
  </si>
  <si>
    <t>Α.  Σχεδιασμός και διαμόρφωση χώρων - Εξοπλισμός</t>
  </si>
  <si>
    <t>Πλήρης περίφραξη (χωρίς φθορές)</t>
  </si>
  <si>
    <t>Σημεία Φόρτωσης – Εκφόρτωσης: Επαρκή σε αριθμό και κατάλληλα</t>
  </si>
  <si>
    <t>Παρουσία παγίδων-δολωματικών σταθμών σε επαρκή αριθμό</t>
  </si>
  <si>
    <t xml:space="preserve">Β. Παραλαβή   </t>
  </si>
  <si>
    <t xml:space="preserve">Γ. Καθαριότητα  </t>
  </si>
  <si>
    <t>Απουσία αποβλήτων και άχρηστων υλικών</t>
  </si>
  <si>
    <t xml:space="preserve">Α. Κατασκευή και εξοπλισμός </t>
  </si>
  <si>
    <t>Σχόλια – Παρατηρήσεις:</t>
  </si>
  <si>
    <t>Η διαμόρφωση του χώρου επιτρέπει τον καθαρισμό, την απολύμανση και την απομάκρυνση των ρύπων.</t>
  </si>
  <si>
    <t>Τα πατώματα, οι τοίχοι είναι κατασκευασμένα από υλικά στεγανά, μη απορροφητικά, μη τοξικά που να καθαρίζονται και να πλένονται εύκολα.</t>
  </si>
  <si>
    <t>Καταλληλότητα δαπέδων (από αδιάβροχο υλικό, χωρίς ρωγμές)</t>
  </si>
  <si>
    <t>Υγειονομικές γωνίες /σοβατεπί</t>
  </si>
  <si>
    <t>Τα αποχετευτικά κανάλια καλύπτονται με ανοξείδωτες σχάρες.</t>
  </si>
  <si>
    <t>Θύρες με λείες και μη απορροφητικές επιφάνειες που εφαρμόζουν καλά</t>
  </si>
  <si>
    <t>Παράθυρα με λείες επιφάνειες που εφαρμόζουν καλά, δε δημιουργούν κενά με τους τοίχους και καλύπτονται με σήτες</t>
  </si>
  <si>
    <t>Επαρκής αερισμός, φυσικός ή τεχνητός</t>
  </si>
  <si>
    <t>Επαρκής φωτισμός φυσικός ή/και τεχνητός</t>
  </si>
  <si>
    <t xml:space="preserve">Β. Καθαριότητα  </t>
  </si>
  <si>
    <t>Χρησιμοποιούνται μόνο καθαριστικά / απολυμαντικά εγκεκριμένα για χρήση στη βιομηχανία τροφίμων</t>
  </si>
  <si>
    <t xml:space="preserve">Γ. Συντήρηση </t>
  </si>
  <si>
    <t>Οι χώροι και ο εξοπλισμός είναι σε καλή κατάσταση</t>
  </si>
  <si>
    <t>Υπάρχει πρόγραμμα  για τη συντήρηση των  χώρων και του εξοπλισμού και ακολουθείται</t>
  </si>
  <si>
    <t xml:space="preserve">Δ. Πρακτική εργασίας </t>
  </si>
  <si>
    <t xml:space="preserve">Α. Σχεδιασμός και διαμόρφωση χώρων – Εξοπλισμός ψυκτικών θαλάμων </t>
  </si>
  <si>
    <t>Επαρκής χώρος για την κυκλοφορία του αέρα και επαρκής αερισμός.</t>
  </si>
  <si>
    <t>Δυνατότητα επαρκούς αποστράγγισης υδάτων/Φρεάτια αποχέτευσης</t>
  </si>
  <si>
    <t>Αποτρέπεται η  συσσώρευση υδρατμών και μούχλας.</t>
  </si>
  <si>
    <t>Θύρες που εφαρμόζουν καλά.</t>
  </si>
  <si>
    <t>Επαρκής φωτισμός</t>
  </si>
  <si>
    <t>Οι θάλαμοι αποθήκευσης είναι εφοδιασμένοι με συσκευή καταγραφής της θερμοκρασίας σε σημείο που να είναι ευανάγνωστη.</t>
  </si>
  <si>
    <t>Ο αισθητήρας θερμοκρασίας του θερμομέτρου είναι τοποθετημένος στο σημείο του θαλάμου  αποθήκευσης με την υψηλότερη θερμοκρασία.</t>
  </si>
  <si>
    <t xml:space="preserve">Β. Διαδικασίες  </t>
  </si>
  <si>
    <t>Τα νωπά αλιευτικά προϊόντα και τα αποψυγμένα αμεταποίητα αλιευτικά προϊόντα διατηρούνται σε θερμοκρασία παραπλήσια του σημείου τήξης του πάγου.</t>
  </si>
  <si>
    <t>Τα κατεψυγμένα αλιευτικά προϊόντα διατηρούνται σε θερμοκρασία που δεν υπερβαίνει τους – 18 °C σε όλα τα σημεία του προϊόντος.</t>
  </si>
  <si>
    <t>Τα διατηρούμενα ζωντανά αλιευτικά προϊόντα διατηρούνται σε θερμοκρασία και κατά τρόπο που δεν επιδρά αρνητικά στην ασφάλεια των τροφίμων ή στη βιωσιμότητά τους.</t>
  </si>
  <si>
    <t>Επίπεδο καθαριότητας.</t>
  </si>
  <si>
    <t xml:space="preserve">Δ. Συντήρηση </t>
  </si>
  <si>
    <t>Οι ψυκτικοί θάλαμοι είναι σε καλή κατάσταση.</t>
  </si>
  <si>
    <t>Υπάρχει πρόγραμμα  για τη συντήρηση των  ψυκτικών θαλάμων και ακολουθείται.</t>
  </si>
  <si>
    <t>Μόνο προϊόντα που φέρουν  σήμα αναγνώρισης/ετικέτα εγκαταλείπουν την εγκατάσταση.</t>
  </si>
  <si>
    <t>Ο εξοπλισμός εκφόρτωσης και αποβίβασης που έρχεται σε επαφή με τα αλιευτικά προϊόντα αποτελείται από υλικά που καθαρίζονται και απολυμαίνονται εύκολα.</t>
  </si>
  <si>
    <t>Ο εξοπλισμός εκφόρτωσης και αποβίβασης διατηρείται καθαρός και σε καλή κατάσταση.</t>
  </si>
  <si>
    <t>Οι εργασίες εκφόρτωσης και αποβίβασης διεξάγοντας γρήγορα.</t>
  </si>
  <si>
    <t xml:space="preserve">Επίπεδο καθαριότητας χώρου και εξοπλισμού. </t>
  </si>
  <si>
    <t>Υπάρχει επαρκής παροχή νερού ( πόσιμο, καθαρό νερό, καθαρό θαλάσσιο νερό)</t>
  </si>
  <si>
    <t>Υπάρχουν επαρκείς εγκαταστάσεις και διαδικασίες για την παροχή καθαρού νερού/ καθαρού θαλάσσιου νερού ώστε να εξασφαλίζεται ότι η χρήση αυτή δεν αποτελεί πηγή μόλυνσης για τα τρόφιμα</t>
  </si>
  <si>
    <t>Το μη πόσιμο νερό έχει χωριστό δίκτυο παροχής με ειδική σήμανση</t>
  </si>
  <si>
    <t>Α. Σχεδιασμός και διαμόρφωση χώρων – Εξοπλισμός του χώρου παραγωγής/αποθήκευσης του πάγου</t>
  </si>
  <si>
    <t>Ο χώρος όπου παράγεται και/ ή αποθηκεύεται ο πάγος επιτρέπει τον καθαρισμό, την απολύμανση και την απομάκρυνση των ρύπων</t>
  </si>
  <si>
    <t>Ο εξοπλισμός παραγωγής πάγου είναι καθαρός.</t>
  </si>
  <si>
    <t>Β. Πρακτική εργασίας</t>
  </si>
  <si>
    <t>Ο πάγος διακινείται υπό συνθήκες που να τον προφυλάσσουν από οποιαδήποτε μόλυνση.</t>
  </si>
  <si>
    <t>Ο χώρος και ο εξοπλισμός είναι σε καλή κατάσταση</t>
  </si>
  <si>
    <t xml:space="preserve">Α. Σχεδιασμός και διαμόρφωση χώρων – Εξοπλισμός </t>
  </si>
  <si>
    <t xml:space="preserve">Τουαλέτες (με προθάλαμο) ξεχωριστές για άνδρες και γυναίκες. </t>
  </si>
  <si>
    <t>Τα χρησιμοποιούμενα υλικά είναι ασφαλισμένα με πρόσβαση μόνο σε εξουσιοδοτημένο και εκπαιδευμένο προσωπικό.</t>
  </si>
  <si>
    <t>Υπάρχει χώρος πλυσίματος εργαλείων και αποθήκευσης  καθαρών εργαλείων ο οποίος διατηρείται καθαρός.</t>
  </si>
  <si>
    <t>Απομακρύνονται το ταχύτερο δυνατόν</t>
  </si>
  <si>
    <t>Τοποθετούνται σε κατάλληλα σχεδιασμένα και σε καλή κατάσταση δοχεία που κλείνουν</t>
  </si>
  <si>
    <t>Οι χώροι αποθήκευσης απορριμμάτων διατηρούνται καθαροί και προλαμβάνεται η διείσδυση ζώων και επιβλαβών οργανισμών.</t>
  </si>
  <si>
    <t>Χώρος ειδικός για την απολύμανση των κάδων συλλογής απορριμμάτων</t>
  </si>
  <si>
    <t>Τα υγρά απόβλητα απομακρύνονται με υγιεινό και φιλοπεριβαλλοντικό τρόπο.</t>
  </si>
  <si>
    <t>Κάθε κεφάλαιο έχει έναν συγκεκριμένο αριθμό βαθμών οι οποίοι αξιολογούνται με βάση την αρχή:</t>
  </si>
  <si>
    <r>
      <t>-</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</si>
  <si>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</si>
  <si>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</si>
  <si>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</si>
  <si>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Αξιολόγηση συνολικού κινδύνου του εντύπου ελέγχου (στο σύνολο των κεφαλαίων)</t>
  </si>
  <si>
    <t>Επάρκεια χώρου: 1) άνεση ελιγμών αυτοκινήτων (μεταφοράς αλιευμάτων, απορριμμάτων, προσωπικού)</t>
  </si>
  <si>
    <t>ΑΠΟΤΕΛΕΣΜΑΤΑ ΕΠΙΘΕΩΡΗΣΗΣ – ΠΛΑΝΟ ΔΙΟΡΘΩΤΙΚΩΝ ΕΝΕΡΓΕΙΩΝ</t>
  </si>
  <si>
    <t xml:space="preserve">Αριθμός εμπόρων </t>
  </si>
  <si>
    <t xml:space="preserve">Σωματεία </t>
  </si>
  <si>
    <t>ΕΝΤΥΠΟ ΕΠΙΘΕΩΡΗΣΗΣ ΙΧΘΥΟΣΚΑΛΑΣ</t>
  </si>
  <si>
    <r>
      <t>1.</t>
    </r>
    <r>
      <rPr>
        <b/>
        <sz val="7"/>
        <color theme="1"/>
        <rFont val="Times New Roman"/>
        <family val="1"/>
        <charset val="161"/>
      </rPr>
      <t xml:space="preserve">      </t>
    </r>
    <r>
      <rPr>
        <b/>
        <sz val="12"/>
        <color theme="1"/>
        <rFont val="Times New Roman"/>
        <family val="1"/>
        <charset val="161"/>
      </rPr>
      <t>ΠΕΡΙΒΑΛΛΟΝ ΧΩΡΟΣ</t>
    </r>
  </si>
  <si>
    <t>1.</t>
  </si>
  <si>
    <t>2.  </t>
  </si>
  <si>
    <t>3.  </t>
  </si>
  <si>
    <t>4.  </t>
  </si>
  <si>
    <t>5.  </t>
  </si>
  <si>
    <t>6.  </t>
  </si>
  <si>
    <t>7.  </t>
  </si>
  <si>
    <t>8.  </t>
  </si>
  <si>
    <t>Ελεγχόμενη είσοδος  ανθρώπων και οχημάτων</t>
  </si>
  <si>
    <t>9.  </t>
  </si>
  <si>
    <t>Αποτροπή εισόδου ζώων</t>
  </si>
  <si>
    <t>10.  </t>
  </si>
  <si>
    <t>11.  </t>
  </si>
  <si>
    <r>
      <t>2.</t>
    </r>
    <r>
      <rPr>
        <b/>
        <sz val="7"/>
        <color theme="1"/>
        <rFont val="Times New Roman"/>
        <family val="1"/>
        <charset val="161"/>
      </rPr>
      <t xml:space="preserve">      </t>
    </r>
    <r>
      <rPr>
        <b/>
        <sz val="12"/>
        <color theme="1"/>
        <rFont val="Times New Roman"/>
        <family val="1"/>
        <charset val="161"/>
      </rPr>
      <t>ΑΠΑΙΤΗΣΕΙΣ ΚΑΤΑ ΚΑΙ ΜΕΤΑ ΤΗΝ ΕΚΦΟΡΤΩΣΗ</t>
    </r>
  </si>
  <si>
    <t>12.  </t>
  </si>
  <si>
    <t>13.  </t>
  </si>
  <si>
    <t>14.  </t>
  </si>
  <si>
    <t>15.  </t>
  </si>
  <si>
    <t>Κατά την εκφόρτωση και αποβίβαση, τα αλιευτικά προϊόντα τοποθετούνται χωρίς καθυστέρηση σε προστατευόμενο περιβάλλον και κατάλληλη θερμοκρασία.</t>
  </si>
  <si>
    <r>
      <t>3.</t>
    </r>
    <r>
      <rPr>
        <b/>
        <sz val="7"/>
        <color theme="1"/>
        <rFont val="Times New Roman"/>
        <family val="1"/>
        <charset val="161"/>
      </rPr>
      <t xml:space="preserve">      </t>
    </r>
    <r>
      <rPr>
        <b/>
        <sz val="12"/>
        <color theme="1"/>
        <rFont val="Times New Roman"/>
        <family val="1"/>
        <charset val="161"/>
      </rPr>
      <t xml:space="preserve">ΧΩΡΟΙ ΔΡΑΣΤΗΡΙΟΤΗΤΩΝ  </t>
    </r>
  </si>
  <si>
    <t>16.  </t>
  </si>
  <si>
    <t>17.  </t>
  </si>
  <si>
    <t>18.  </t>
  </si>
  <si>
    <t>19.  </t>
  </si>
  <si>
    <t>20.  </t>
  </si>
  <si>
    <t>21.  </t>
  </si>
  <si>
    <t>22.  </t>
  </si>
  <si>
    <t>23.  </t>
  </si>
  <si>
    <t>24.  </t>
  </si>
  <si>
    <t>Θύρες με αεροκουρτίνες ή πλαστικές PVC κουρτίνες σε καλή κατάσταση, καθαρές, κρεμασμένες έτσι ώστε να μην αγγίζουν το πάτωμα</t>
  </si>
  <si>
    <t>25.  </t>
  </si>
  <si>
    <t>26.  </t>
  </si>
  <si>
    <t>27.  </t>
  </si>
  <si>
    <t>Νιπτήρες : ζεστό κρύο νερό</t>
  </si>
  <si>
    <t>28.  </t>
  </si>
  <si>
    <t>29.  </t>
  </si>
  <si>
    <t>30.  </t>
  </si>
  <si>
    <t>31.  </t>
  </si>
  <si>
    <t>Απομάκρυνση  αποβλήτων και άχρηστων υλικών μετά το πέρας τον εργασιών</t>
  </si>
  <si>
    <t>32.  </t>
  </si>
  <si>
    <t>33.  </t>
  </si>
  <si>
    <t>34.  </t>
  </si>
  <si>
    <t>35.  </t>
  </si>
  <si>
    <r>
      <t>4.</t>
    </r>
    <r>
      <rPr>
        <b/>
        <sz val="7"/>
        <color theme="1"/>
        <rFont val="Times New Roman"/>
        <family val="1"/>
        <charset val="161"/>
      </rPr>
      <t xml:space="preserve">      </t>
    </r>
    <r>
      <rPr>
        <b/>
        <sz val="12"/>
        <color theme="1"/>
        <rFont val="Times New Roman"/>
        <family val="1"/>
        <charset val="161"/>
      </rPr>
      <t>ΑΠΟΘΗΚΕΥΣΗ ΤΩΝ ΑΛΙΕΥΤΙΚΩΝ ΠΡΟΪΟΝΤΩΝ – ΨΥΚΤΙΚΟΙ ΘΑΛΑΜΟΙ</t>
    </r>
  </si>
  <si>
    <t>36.  </t>
  </si>
  <si>
    <t>37.  </t>
  </si>
  <si>
    <t>38.  </t>
  </si>
  <si>
    <t>39.  </t>
  </si>
  <si>
    <t>40.  </t>
  </si>
  <si>
    <t>41.  </t>
  </si>
  <si>
    <t>42.  </t>
  </si>
  <si>
    <t>43.  </t>
  </si>
  <si>
    <t>44.  </t>
  </si>
  <si>
    <t>45.  </t>
  </si>
  <si>
    <t>46.  </t>
  </si>
  <si>
    <t>47.  </t>
  </si>
  <si>
    <t>48.  </t>
  </si>
  <si>
    <t>49.  </t>
  </si>
  <si>
    <t>Καταγραφικό σύστημα συνεχούς παρακολούθησης θερμοκρασίας στους ψυκτικούς θαλάμους.</t>
  </si>
  <si>
    <t>50.  </t>
  </si>
  <si>
    <t>51.  </t>
  </si>
  <si>
    <t>Ύπαρξη κατάλληλων ψυκτικών θαλάμων για την αποθήκευση αδιάθετων, κατάλληλων για ανθρώπινη κατανάλωση αλιευτικών προϊόντων</t>
  </si>
  <si>
    <t>52.  </t>
  </si>
  <si>
    <t>Ύπαρξη κατάλληλα σημασμένου χώρου για την αποθήκευση των δεσμευμένων/ακατάλληλων  αλιευτικών προϊόντων</t>
  </si>
  <si>
    <t>53.  </t>
  </si>
  <si>
    <t>54.  </t>
  </si>
  <si>
    <t>55.  </t>
  </si>
  <si>
    <t>56.  </t>
  </si>
  <si>
    <t>57.  </t>
  </si>
  <si>
    <t>58.  </t>
  </si>
  <si>
    <r>
      <t>5.</t>
    </r>
    <r>
      <rPr>
        <b/>
        <sz val="7"/>
        <color theme="1"/>
        <rFont val="Times New Roman"/>
        <family val="1"/>
        <charset val="161"/>
      </rPr>
      <t xml:space="preserve">      </t>
    </r>
    <r>
      <rPr>
        <b/>
        <sz val="12"/>
        <color theme="1"/>
        <rFont val="Times New Roman"/>
        <family val="1"/>
        <charset val="161"/>
      </rPr>
      <t>ΑΛΛΑ</t>
    </r>
  </si>
  <si>
    <t xml:space="preserve">5.1.ΙΧΝΗΛΑΣΙΜΟΤΗΤΑ </t>
  </si>
  <si>
    <t>59.  </t>
  </si>
  <si>
    <t>Η  διαδικασία ιχνηλασιμότητας τηρείται.</t>
  </si>
  <si>
    <t xml:space="preserve">5.2.ΕΠΙΣΗΜΑΝΣΗ </t>
  </si>
  <si>
    <t>60.  </t>
  </si>
  <si>
    <r>
      <t>6.</t>
    </r>
    <r>
      <rPr>
        <b/>
        <sz val="7"/>
        <color theme="1"/>
        <rFont val="Times New Roman"/>
        <family val="1"/>
        <charset val="161"/>
      </rPr>
      <t xml:space="preserve">      </t>
    </r>
    <r>
      <rPr>
        <b/>
        <sz val="12"/>
        <color theme="1"/>
        <rFont val="Times New Roman"/>
        <family val="1"/>
        <charset val="161"/>
      </rPr>
      <t>NΕΡΟ ΚΑΙ ΠΑΓΟΣ</t>
    </r>
  </si>
  <si>
    <t>6.1.ΝΕΡΟ</t>
  </si>
  <si>
    <t>61.  </t>
  </si>
  <si>
    <t>62.  </t>
  </si>
  <si>
    <t>63.  </t>
  </si>
  <si>
    <t>6.2.ΠΑΓΟΣ</t>
  </si>
  <si>
    <t>64.  </t>
  </si>
  <si>
    <t>65.  </t>
  </si>
  <si>
    <t>66.  </t>
  </si>
  <si>
    <t>67.  </t>
  </si>
  <si>
    <t>68.  </t>
  </si>
  <si>
    <t>69.  </t>
  </si>
  <si>
    <r>
      <t>7.</t>
    </r>
    <r>
      <rPr>
        <b/>
        <sz val="7"/>
        <color theme="1"/>
        <rFont val="Times New Roman"/>
        <family val="1"/>
        <charset val="161"/>
      </rPr>
      <t xml:space="preserve">      </t>
    </r>
    <r>
      <rPr>
        <b/>
        <sz val="12"/>
        <color theme="1"/>
        <rFont val="Times New Roman"/>
        <family val="1"/>
        <charset val="161"/>
      </rPr>
      <t xml:space="preserve">ΛΟΙΠΟΙ ΧΩΡΟΙ  </t>
    </r>
  </si>
  <si>
    <t>7.1.ΑΠΟΔΥΤΗΡΙΑ /ΤΟΥΑΛΕΤΕΣ</t>
  </si>
  <si>
    <t>70.  </t>
  </si>
  <si>
    <t>71.  </t>
  </si>
  <si>
    <t>72.  </t>
  </si>
  <si>
    <t>73.  </t>
  </si>
  <si>
    <r>
      <t>Υπάρχει διαθέσιμος προστατευτικός ιματισμός για το σύνολο του προσωπικού.</t>
    </r>
    <r>
      <rPr>
        <sz val="12"/>
        <color theme="1"/>
        <rFont val="Times New Roman"/>
        <family val="1"/>
        <charset val="161"/>
      </rPr>
      <t xml:space="preserve"> Χρήση κατάλληλου ιματισμού</t>
    </r>
  </si>
  <si>
    <t>74.  </t>
  </si>
  <si>
    <t>75.  </t>
  </si>
  <si>
    <t>76.  </t>
  </si>
  <si>
    <t>Παροχή ζεστού - κρύου νερού</t>
  </si>
  <si>
    <t>77.  </t>
  </si>
  <si>
    <t>78.  </t>
  </si>
  <si>
    <t>79.  </t>
  </si>
  <si>
    <t>80.  </t>
  </si>
  <si>
    <t>81.  </t>
  </si>
  <si>
    <t>82.  </t>
  </si>
  <si>
    <t xml:space="preserve">7.2.ΓΡΑΦΕΙΟ ΚΤΗΝΙΑΤΡΟΥ   </t>
  </si>
  <si>
    <t>83.  </t>
  </si>
  <si>
    <t>Γραφείο για αποκλειστική χρήση της κτηνιατρικής υπηρεσίας που να κλειδώνει</t>
  </si>
  <si>
    <t>84.  </t>
  </si>
  <si>
    <t>Απαραίτητος εξοπλισμός (fax, τηλέφωνο, υπολογιστής  με σύνδεση στο διαδίκτυο, ψυγειο )</t>
  </si>
  <si>
    <t>85.  </t>
  </si>
  <si>
    <r>
      <t>Κατάλληλες συνθήκες</t>
    </r>
    <r>
      <rPr>
        <sz val="12"/>
        <color rgb="FF000000"/>
        <rFont val="Times New Roman"/>
        <family val="1"/>
        <charset val="161"/>
      </rPr>
      <t>: επάρκεια χώρου, αερισμός, θερμοκρασία (ψύξη- θέρμανση), τουαλέτα</t>
    </r>
  </si>
  <si>
    <t>7.3.ΒΟΗΘΗΤΙΚΟΙ ΧΩΡΟΙ</t>
  </si>
  <si>
    <t>86.  </t>
  </si>
  <si>
    <t>87.  </t>
  </si>
  <si>
    <t>88.  </t>
  </si>
  <si>
    <r>
      <t>8.</t>
    </r>
    <r>
      <rPr>
        <b/>
        <sz val="7"/>
        <color theme="1"/>
        <rFont val="Times New Roman"/>
        <family val="1"/>
        <charset val="161"/>
      </rPr>
      <t xml:space="preserve">      </t>
    </r>
    <r>
      <rPr>
        <b/>
        <sz val="12"/>
        <color theme="1"/>
        <rFont val="Times New Roman"/>
        <family val="1"/>
        <charset val="161"/>
      </rPr>
      <t>ΧΕΙΡΙΣΜΟΣ  Ζ.Υ.Π - ΑΠΟΒΛΗΤΩΝ</t>
    </r>
  </si>
  <si>
    <t>8.1.ΧΕΙΡΙΣΜΟΣ  Ζ.Υ.Π</t>
  </si>
  <si>
    <t>89.  </t>
  </si>
  <si>
    <t>90.  </t>
  </si>
  <si>
    <t>91.  </t>
  </si>
  <si>
    <t>92.  </t>
  </si>
  <si>
    <t>93.  </t>
  </si>
  <si>
    <t>94.  </t>
  </si>
  <si>
    <t>8.2.ΧΕΙΡΙΣΜΟΣ  ΑΠΟΒΛΗΤΩΝ</t>
  </si>
  <si>
    <t>95.  </t>
  </si>
  <si>
    <t>96.  </t>
  </si>
  <si>
    <t>97.  </t>
  </si>
  <si>
    <t>98.  </t>
  </si>
  <si>
    <t>99.  </t>
  </si>
  <si>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</si>
  <si>
    <t xml:space="preserve">Η παραγωγή του πάγου γίνεται εντός της εγκατάστασης.  Σε περίπτωση που η εγκατάσταση δεν παράγει πάγο, ο προμηθευτής είναι αδειοδοτημένος. </t>
  </si>
  <si>
    <t>ΣΥΝΟΛΟ ΕΝΤΥΠΟΥ</t>
  </si>
  <si>
    <r>
      <rPr>
        <b/>
        <sz val="12"/>
        <color theme="1"/>
        <rFont val="Times New Roman"/>
        <family val="1"/>
        <charset val="161"/>
      </rPr>
      <t>ΥΨΗΛΟΣ ΚΙΝΔΥΝΟΣ</t>
    </r>
    <r>
      <rPr>
        <sz val="12"/>
        <color theme="1"/>
        <rFont val="Times New Roman"/>
        <family val="1"/>
        <charset val="161"/>
      </rPr>
      <t>:  από τα 8 κεφάλαια τουλάχιστον 2 κεφάλαια χαμηλής συμμόρφωσης  (≥30%) και οποιοσδήποτε συνδυασμός κεφαλαίων με υψηλή και μέση συμμόρφωση.</t>
    </r>
  </si>
  <si>
    <r>
      <rPr>
        <sz val="7"/>
        <color theme="1"/>
        <rFont val="Times New Roman"/>
        <family val="1"/>
        <charset val="161"/>
      </rPr>
      <t xml:space="preserve"> </t>
    </r>
    <r>
      <rPr>
        <b/>
        <sz val="12"/>
        <color theme="1"/>
        <rFont val="Times New Roman"/>
        <family val="1"/>
        <charset val="161"/>
      </rPr>
      <t>ΜΕΣΑΙΟΣ ΚΙΝΔΥΝΟΣ</t>
    </r>
    <r>
      <rPr>
        <sz val="12"/>
        <color theme="1"/>
        <rFont val="Times New Roman"/>
        <family val="1"/>
        <charset val="161"/>
      </rPr>
      <t xml:space="preserve">: </t>
    </r>
    <r>
      <rPr>
        <b/>
        <sz val="12"/>
        <color theme="1"/>
        <rFont val="Times New Roman"/>
        <family val="1"/>
        <charset val="161"/>
      </rPr>
      <t>α.</t>
    </r>
    <r>
      <rPr>
        <sz val="12"/>
        <color theme="1"/>
        <rFont val="Times New Roman"/>
        <family val="1"/>
        <charset val="161"/>
      </rPr>
      <t xml:space="preserve"> από τα 8 κεφάλαια 2 ή περισσότερα κεφάλαια  (≥30%) μέσης συμμόρφωσης και τα υπόλοιπα κεφάλαια υψηλής συμμόρφωσης </t>
    </r>
    <r>
      <rPr>
        <b/>
        <sz val="12"/>
        <color theme="1"/>
        <rFont val="Times New Roman"/>
        <family val="1"/>
        <charset val="161"/>
      </rPr>
      <t>ή</t>
    </r>
  </si>
  <si>
    <r>
      <t>β.</t>
    </r>
    <r>
      <rPr>
        <sz val="12"/>
        <color theme="1"/>
        <rFont val="Times New Roman"/>
        <family val="1"/>
        <charset val="161"/>
      </rPr>
      <t xml:space="preserve">  από τα 8 κεφάλαια μέχρι 2 κεφάλαια (≤20%)  χαμηλής συμμόρφωσης και οποιοσδήποτε συνδυασμός κεφαλαίων με υψηλή και μέση συμμόρφωση</t>
    </r>
  </si>
  <si>
    <r>
      <rPr>
        <sz val="7"/>
        <color theme="1"/>
        <rFont val="Times New Roman"/>
        <family val="1"/>
        <charset val="161"/>
      </rPr>
      <t xml:space="preserve"> </t>
    </r>
    <r>
      <rPr>
        <b/>
        <sz val="12"/>
        <color theme="1"/>
        <rFont val="Times New Roman"/>
        <family val="1"/>
        <charset val="161"/>
      </rPr>
      <t>ΧΑΜΗΛΟΣ ΚΙΝΔΥΝΟΣ</t>
    </r>
    <r>
      <rPr>
        <sz val="12"/>
        <color theme="1"/>
        <rFont val="Times New Roman"/>
        <family val="1"/>
        <charset val="161"/>
      </rPr>
      <t>: από τα 8 κεφάλαια  μέχρι 1 κεφάλαιο  (&lt;30%)  μέσης συμμόρφωσης  και κανένα χαμηλής  συμμόρφωσης</t>
    </r>
  </si>
  <si>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</si>
  <si>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</si>
  <si>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</si>
  <si>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</si>
  <si>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</si>
  <si>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</si>
  <si>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</si>
  <si>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</si>
  <si>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</si>
  <si>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Τα ζωικά υποπροϊόντα αποστέλλονται προς διαχείριση σε εγκεκριμένη μονάδα σύμφωνα με τον Κανονισμό 142/2011.</t>
  </si>
  <si>
    <t>Συλλέγονται, σημαίνονται ανά κατηγορία και απομακρύνονται έγκαιρα σύμφωνα με τον Κανονισμό 1069/2009 τα Ζ.Υ.Π από τους χώρους παραγωγής ώστε να εξαλείφεται ο κίνδυνος επιμόλυνσης.</t>
  </si>
  <si>
    <t>Αποθηκεύονται προσωρινά σε ξεχωριστό χώρο από τα τρόφιμα μέχρι την αποστολή τους  (υπό συνθήκες ψύξης ή κατάψυξης ή και χωρίς αυτές αν τεκμηριώνεται η τελική διαχείριση εντός 24 ωρών από την παραγωγή τους).</t>
  </si>
  <si>
    <t>Οι εφαρμοζόμενες διαδικασίες, συμμορφώνονται σε σχέση με της απαιτήσεις του Κανονισμού 1069/2009 και τυχόν λοιπές νομοθετικές απαιτήσεις, π.χ. κατηγοριοποίηση Ζ.Υ.Π και περαιτέρω χειρισμός της (π.χ. μεταποίηση, αποτέφρωση, λιπασματοποίηση, κλπ).</t>
  </si>
  <si>
    <t>Ύπαρξη αρχείου ημερήσιας  καταγραφής  παραγόμενων ΖΥΠ με ζυγολόγια, μητρώου αποστολών και εμπορικών εγγράφων του Κανονισμού 142/2011.</t>
  </si>
  <si>
    <t>Χώρος ειδικός για την απολύμανση των κάδων συλλογής υποπροϊόντων αν αυτή γίνεται στην εγκατάσταση.</t>
  </si>
</sst>
</file>

<file path=xl/styles.xml><?xml version="1.0" encoding="utf-8"?>
<styleSheet xmlns="http://schemas.openxmlformats.org/spreadsheetml/2006/main">
  <fonts count="23">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i/>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10"/>
      <color theme="1"/>
      <name val="Arial"/>
      <family val="2"/>
      <charset val="161"/>
    </font>
    <font>
      <b/>
      <sz val="8"/>
      <color rgb="FF000000"/>
      <name val="Times New Roman"/>
      <family val="1"/>
      <charset val="161"/>
    </font>
    <font>
      <b/>
      <sz val="9"/>
      <color theme="1"/>
      <name val="Times New Roman"/>
      <family val="1"/>
      <charset val="161"/>
    </font>
    <font>
      <sz val="10"/>
      <color theme="1"/>
      <name val="Calibri"/>
      <family val="2"/>
      <charset val="161"/>
      <scheme val="minor"/>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
      <sz val="12"/>
      <color theme="1"/>
      <name val="Arial"/>
      <family val="2"/>
      <charset val="161"/>
    </font>
    <font>
      <u/>
      <sz val="12"/>
      <color rgb="FF000000"/>
      <name val="Times New Roman"/>
      <family val="1"/>
      <charset val="161"/>
    </font>
  </fonts>
  <fills count="10">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medium">
        <color rgb="FF000000"/>
      </top>
      <bottom/>
      <diagonal/>
    </border>
    <border>
      <left/>
      <right style="medium">
        <color rgb="FF000000"/>
      </right>
      <top style="medium">
        <color rgb="FF000000"/>
      </top>
      <bottom/>
      <diagonal/>
    </border>
    <border>
      <left style="double">
        <color indexed="64"/>
      </left>
      <right/>
      <top/>
      <bottom style="medium">
        <color rgb="FF000000"/>
      </bottom>
      <diagonal/>
    </border>
    <border>
      <left/>
      <right style="medium">
        <color rgb="FF000000"/>
      </right>
      <top/>
      <bottom style="medium">
        <color rgb="FF000000"/>
      </bottom>
      <diagonal/>
    </border>
    <border>
      <left/>
      <right style="double">
        <color indexed="64"/>
      </right>
      <top style="medium">
        <color rgb="FF000000"/>
      </top>
      <bottom style="medium">
        <color rgb="FF000000"/>
      </bottom>
      <diagonal/>
    </border>
    <border>
      <left/>
      <right/>
      <top style="medium">
        <color rgb="FF000000"/>
      </top>
      <bottom/>
      <diagonal/>
    </border>
    <border>
      <left/>
      <right style="double">
        <color indexed="64"/>
      </right>
      <top style="medium">
        <color rgb="FF000000"/>
      </top>
      <bottom/>
      <diagonal/>
    </border>
    <border>
      <left/>
      <right/>
      <top/>
      <bottom style="medium">
        <color rgb="FF000000"/>
      </bottom>
      <diagonal/>
    </border>
    <border>
      <left/>
      <right style="double">
        <color indexed="64"/>
      </right>
      <top/>
      <bottom style="medium">
        <color rgb="FF000000"/>
      </bottom>
      <diagonal/>
    </border>
    <border>
      <left style="medium">
        <color rgb="FF000000"/>
      </left>
      <right/>
      <top style="medium">
        <color rgb="FF000000"/>
      </top>
      <bottom/>
      <diagonal/>
    </border>
    <border>
      <left style="double">
        <color indexed="64"/>
      </left>
      <right/>
      <top/>
      <bottom/>
      <diagonal/>
    </border>
    <border>
      <left/>
      <right style="medium">
        <color rgb="FF000000"/>
      </right>
      <top/>
      <bottom/>
      <diagonal/>
    </border>
    <border>
      <left/>
      <right style="double">
        <color indexed="64"/>
      </right>
      <top/>
      <bottom/>
      <diagonal/>
    </border>
    <border>
      <left style="double">
        <color indexed="64"/>
      </left>
      <right style="double">
        <color indexed="64"/>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double">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double">
        <color indexed="64"/>
      </left>
      <right style="double">
        <color indexed="64"/>
      </right>
      <top style="medium">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89">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7" fillId="0" borderId="13" xfId="0" applyFont="1" applyBorder="1" applyAlignment="1">
      <alignment vertical="top" wrapText="1"/>
    </xf>
    <xf numFmtId="0" fontId="10" fillId="0" borderId="0" xfId="0" applyFont="1"/>
    <xf numFmtId="0" fontId="8" fillId="0" borderId="0" xfId="0" applyFont="1"/>
    <xf numFmtId="0" fontId="0" fillId="3" borderId="5" xfId="0" applyFill="1" applyBorder="1" applyAlignment="1">
      <alignment wrapText="1"/>
    </xf>
    <xf numFmtId="0" fontId="12" fillId="3" borderId="9" xfId="0" applyFont="1" applyFill="1" applyBorder="1" applyAlignment="1">
      <alignment wrapText="1"/>
    </xf>
    <xf numFmtId="0" fontId="12" fillId="3" borderId="6"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5" fillId="0" borderId="1" xfId="0" applyFont="1" applyBorder="1" applyAlignment="1">
      <alignment vertical="top" wrapText="1"/>
    </xf>
    <xf numFmtId="0" fontId="0" fillId="0" borderId="0" xfId="0" applyAlignment="1">
      <alignment wrapText="1"/>
    </xf>
    <xf numFmtId="0" fontId="7" fillId="0" borderId="14" xfId="0" applyFont="1" applyBorder="1" applyAlignment="1">
      <alignment vertical="top" wrapText="1"/>
    </xf>
    <xf numFmtId="0" fontId="7" fillId="0" borderId="7" xfId="0" applyFont="1" applyBorder="1" applyAlignment="1">
      <alignment vertical="top" wrapText="1"/>
    </xf>
    <xf numFmtId="0" fontId="0" fillId="0" borderId="4" xfId="0" applyBorder="1" applyAlignment="1">
      <alignment vertical="top" wrapText="1"/>
    </xf>
    <xf numFmtId="0" fontId="7" fillId="0" borderId="4" xfId="0" applyFont="1" applyBorder="1" applyAlignment="1">
      <alignment vertical="top" wrapText="1"/>
    </xf>
    <xf numFmtId="0" fontId="7" fillId="0" borderId="16" xfId="0" applyFont="1" applyBorder="1" applyAlignment="1">
      <alignment vertical="top" wrapText="1"/>
    </xf>
    <xf numFmtId="0" fontId="3" fillId="5" borderId="1" xfId="0" applyFont="1" applyFill="1" applyBorder="1" applyAlignment="1">
      <alignment horizontal="left" vertical="center" wrapText="1"/>
    </xf>
    <xf numFmtId="0" fontId="13" fillId="0" borderId="1" xfId="0" applyFont="1" applyBorder="1" applyAlignment="1">
      <alignment vertical="top" wrapText="1"/>
    </xf>
    <xf numFmtId="0" fontId="2" fillId="0" borderId="1" xfId="0" applyFont="1" applyBorder="1" applyAlignment="1">
      <alignment wrapText="1"/>
    </xf>
    <xf numFmtId="0" fontId="3" fillId="0" borderId="1" xfId="0" applyFont="1" applyBorder="1" applyAlignment="1">
      <alignment wrapText="1"/>
    </xf>
    <xf numFmtId="0" fontId="2" fillId="6" borderId="0"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6" fillId="0" borderId="0" xfId="0" applyFont="1" applyAlignment="1">
      <alignment horizontal="center"/>
    </xf>
    <xf numFmtId="0" fontId="0" fillId="0" borderId="0" xfId="0" applyAlignment="1"/>
    <xf numFmtId="0" fontId="0" fillId="0" borderId="0" xfId="0"/>
    <xf numFmtId="0" fontId="2" fillId="0" borderId="27" xfId="0" applyFont="1" applyBorder="1" applyAlignment="1">
      <alignment wrapText="1"/>
    </xf>
    <xf numFmtId="0" fontId="2" fillId="0" borderId="28" xfId="0" applyFont="1" applyBorder="1" applyAlignment="1">
      <alignment wrapText="1"/>
    </xf>
    <xf numFmtId="0" fontId="3" fillId="0" borderId="36"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3" fillId="0" borderId="42"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3" fillId="4" borderId="1" xfId="0" applyFont="1" applyFill="1" applyBorder="1" applyAlignment="1">
      <alignment horizontal="left" wrapText="1"/>
    </xf>
    <xf numFmtId="0" fontId="2" fillId="0" borderId="5" xfId="0" applyFont="1" applyBorder="1" applyAlignment="1">
      <alignment horizontal="left" wrapText="1"/>
    </xf>
    <xf numFmtId="0" fontId="3" fillId="2" borderId="1" xfId="0" applyFont="1" applyFill="1" applyBorder="1" applyAlignment="1">
      <alignment horizontal="left" wrapText="1"/>
    </xf>
    <xf numFmtId="0" fontId="2" fillId="0" borderId="1" xfId="0" applyFont="1" applyBorder="1" applyAlignment="1">
      <alignment horizontal="left" wrapText="1"/>
    </xf>
    <xf numFmtId="0" fontId="2" fillId="0" borderId="1" xfId="0" applyFont="1" applyBorder="1" applyAlignment="1"/>
    <xf numFmtId="0" fontId="2" fillId="2" borderId="1" xfId="0" applyFont="1" applyFill="1" applyBorder="1" applyAlignment="1">
      <alignment horizontal="left" wrapText="1"/>
    </xf>
    <xf numFmtId="0" fontId="3" fillId="0" borderId="1" xfId="0" applyFont="1" applyBorder="1" applyAlignment="1">
      <alignment horizontal="left" wrapText="1"/>
    </xf>
    <xf numFmtId="0" fontId="6" fillId="0" borderId="1" xfId="0" applyFont="1" applyBorder="1" applyAlignment="1">
      <alignment vertical="top"/>
    </xf>
    <xf numFmtId="0" fontId="2" fillId="4" borderId="1" xfId="0" applyFont="1" applyFill="1" applyBorder="1" applyAlignment="1">
      <alignment horizontal="left" wrapText="1"/>
    </xf>
    <xf numFmtId="0" fontId="22" fillId="0" borderId="1" xfId="0" applyFont="1" applyBorder="1" applyAlignment="1">
      <alignment vertical="top" wrapText="1"/>
    </xf>
    <xf numFmtId="0" fontId="2" fillId="0" borderId="0" xfId="0" applyFont="1" applyFill="1" applyBorder="1" applyAlignment="1">
      <alignment vertical="center" wrapText="1"/>
    </xf>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center" wrapText="1"/>
    </xf>
    <xf numFmtId="1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7" borderId="56" xfId="0" applyFont="1" applyFill="1" applyBorder="1"/>
    <xf numFmtId="0" fontId="2" fillId="6" borderId="53" xfId="0" applyFont="1" applyFill="1" applyBorder="1" applyAlignment="1">
      <alignment vertical="top" wrapText="1"/>
    </xf>
    <xf numFmtId="0" fontId="2" fillId="7" borderId="56" xfId="0" applyFont="1" applyFill="1" applyBorder="1"/>
    <xf numFmtId="0" fontId="14" fillId="7" borderId="56" xfId="0" applyFont="1" applyFill="1" applyBorder="1" applyAlignment="1">
      <alignment horizontal="left" indent="5"/>
    </xf>
    <xf numFmtId="0" fontId="0" fillId="0" borderId="0" xfId="0" applyFill="1" applyBorder="1" applyAlignment="1">
      <alignment horizontal="center" vertical="center"/>
    </xf>
    <xf numFmtId="0" fontId="7" fillId="0" borderId="0" xfId="0" applyFont="1" applyFill="1" applyBorder="1" applyAlignment="1">
      <alignment vertical="top" wrapText="1"/>
    </xf>
    <xf numFmtId="0" fontId="3" fillId="8" borderId="48" xfId="0" applyFont="1" applyFill="1" applyBorder="1" applyAlignment="1">
      <alignment vertical="top" wrapText="1"/>
    </xf>
    <xf numFmtId="0" fontId="2" fillId="8" borderId="48" xfId="0" applyFont="1" applyFill="1" applyBorder="1" applyAlignment="1">
      <alignment horizontal="left" vertical="top" wrapText="1"/>
    </xf>
    <xf numFmtId="0" fontId="3" fillId="8" borderId="59" xfId="0" applyFont="1" applyFill="1" applyBorder="1" applyAlignment="1">
      <alignment vertical="top" wrapText="1"/>
    </xf>
    <xf numFmtId="0" fontId="3" fillId="8" borderId="59" xfId="0" applyFont="1" applyFill="1" applyBorder="1" applyAlignment="1">
      <alignment horizontal="right" vertical="top" wrapText="1"/>
    </xf>
    <xf numFmtId="0" fontId="3" fillId="8" borderId="59" xfId="0" applyFont="1" applyFill="1" applyBorder="1" applyAlignment="1">
      <alignment horizontal="right" vertical="center" wrapText="1"/>
    </xf>
    <xf numFmtId="0" fontId="2" fillId="0" borderId="1" xfId="0" applyFont="1" applyBorder="1" applyAlignment="1">
      <alignment vertical="top" wrapText="1"/>
    </xf>
    <xf numFmtId="0" fontId="3" fillId="0" borderId="1" xfId="0" applyFont="1" applyBorder="1" applyAlignment="1">
      <alignment vertical="top" wrapText="1"/>
    </xf>
    <xf numFmtId="0" fontId="7" fillId="0" borderId="24" xfId="0" applyFont="1" applyBorder="1" applyAlignment="1">
      <alignment vertical="top" wrapText="1"/>
    </xf>
    <xf numFmtId="0" fontId="7" fillId="0" borderId="15" xfId="0" applyFont="1" applyBorder="1" applyAlignment="1">
      <alignment vertical="top" wrapText="1"/>
    </xf>
    <xf numFmtId="0" fontId="7" fillId="0" borderId="12" xfId="0" applyFont="1" applyBorder="1" applyAlignment="1">
      <alignment vertical="top" wrapText="1"/>
    </xf>
    <xf numFmtId="0" fontId="7" fillId="0" borderId="9" xfId="0" applyFont="1" applyBorder="1" applyAlignment="1">
      <alignment vertical="top" wrapText="1"/>
    </xf>
    <xf numFmtId="0" fontId="7" fillId="0" borderId="6" xfId="0" applyFont="1" applyBorder="1" applyAlignment="1">
      <alignment vertical="top" wrapText="1"/>
    </xf>
    <xf numFmtId="0" fontId="7" fillId="0" borderId="20" xfId="0" applyFont="1" applyBorder="1" applyAlignment="1">
      <alignment vertical="top" wrapText="1"/>
    </xf>
    <xf numFmtId="0" fontId="7" fillId="0" borderId="19" xfId="0" applyFont="1" applyBorder="1" applyAlignment="1">
      <alignment vertical="top" wrapText="1"/>
    </xf>
    <xf numFmtId="0" fontId="7" fillId="0" borderId="5"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25" xfId="0" applyFont="1" applyBorder="1" applyAlignment="1">
      <alignment vertical="top" wrapText="1"/>
    </xf>
    <xf numFmtId="0" fontId="7" fillId="0" borderId="18" xfId="0" applyFont="1" applyBorder="1" applyAlignment="1">
      <alignment vertical="top" wrapText="1"/>
    </xf>
    <xf numFmtId="0" fontId="7" fillId="0" borderId="17" xfId="0" applyFont="1" applyBorder="1" applyAlignment="1">
      <alignment vertical="top" wrapText="1"/>
    </xf>
    <xf numFmtId="0" fontId="7" fillId="0" borderId="26" xfId="0" applyFont="1" applyBorder="1" applyAlignment="1">
      <alignment vertical="top" wrapText="1"/>
    </xf>
    <xf numFmtId="0" fontId="17" fillId="0" borderId="11" xfId="0" applyFont="1" applyBorder="1" applyAlignment="1">
      <alignment horizontal="center" vertical="top" wrapText="1"/>
    </xf>
    <xf numFmtId="0" fontId="17" fillId="0" borderId="10" xfId="0" applyFont="1" applyBorder="1" applyAlignment="1">
      <alignment horizontal="center" vertical="top" wrapText="1"/>
    </xf>
    <xf numFmtId="0" fontId="2" fillId="9" borderId="0" xfId="0" applyFont="1" applyFill="1" applyBorder="1" applyAlignment="1">
      <alignment horizontal="left" vertical="top" wrapText="1"/>
    </xf>
    <xf numFmtId="0" fontId="2" fillId="6" borderId="56" xfId="0" applyFont="1" applyFill="1" applyBorder="1" applyAlignment="1">
      <alignment vertical="top" wrapText="1"/>
    </xf>
    <xf numFmtId="0" fontId="2" fillId="6" borderId="0" xfId="0" applyFont="1" applyFill="1" applyBorder="1" applyAlignment="1">
      <alignment vertical="top" wrapText="1"/>
    </xf>
    <xf numFmtId="0" fontId="2" fillId="6" borderId="53" xfId="0" applyFont="1" applyFill="1" applyBorder="1" applyAlignment="1">
      <alignment vertical="top" wrapText="1"/>
    </xf>
    <xf numFmtId="0" fontId="16" fillId="6" borderId="56" xfId="0" applyFont="1" applyFill="1" applyBorder="1" applyAlignment="1">
      <alignment horizontal="left" vertical="top" wrapText="1" indent="5"/>
    </xf>
    <xf numFmtId="0" fontId="16" fillId="6" borderId="0" xfId="0" applyFont="1" applyFill="1" applyBorder="1" applyAlignment="1">
      <alignment horizontal="left" vertical="top" wrapText="1" indent="5"/>
    </xf>
    <xf numFmtId="0" fontId="16" fillId="6" borderId="53" xfId="0" applyFont="1" applyFill="1" applyBorder="1" applyAlignment="1">
      <alignment horizontal="left" vertical="top" wrapText="1" indent="5"/>
    </xf>
    <xf numFmtId="0" fontId="3" fillId="6" borderId="56" xfId="0" applyFont="1" applyFill="1" applyBorder="1" applyAlignment="1">
      <alignment vertical="top" wrapText="1"/>
    </xf>
    <xf numFmtId="0" fontId="3" fillId="6" borderId="0" xfId="0" applyFont="1" applyFill="1" applyBorder="1" applyAlignment="1">
      <alignment vertical="top" wrapText="1"/>
    </xf>
    <xf numFmtId="0" fontId="3" fillId="6" borderId="53" xfId="0" applyFont="1" applyFill="1" applyBorder="1" applyAlignment="1">
      <alignment vertical="top" wrapText="1"/>
    </xf>
    <xf numFmtId="0" fontId="2" fillId="6" borderId="55" xfId="0" applyFont="1" applyFill="1" applyBorder="1" applyAlignment="1">
      <alignment vertical="top" wrapText="1"/>
    </xf>
    <xf numFmtId="0" fontId="2" fillId="6" borderId="51" xfId="0" applyFont="1" applyFill="1" applyBorder="1" applyAlignment="1">
      <alignment vertical="top" wrapText="1"/>
    </xf>
    <xf numFmtId="0" fontId="2" fillId="6" borderId="52" xfId="0" applyFont="1" applyFill="1" applyBorder="1" applyAlignment="1">
      <alignment vertical="top" wrapText="1"/>
    </xf>
    <xf numFmtId="0" fontId="20" fillId="9" borderId="0" xfId="0" applyFont="1" applyFill="1" applyBorder="1" applyAlignment="1">
      <alignment horizontal="left" vertical="top" wrapText="1"/>
    </xf>
    <xf numFmtId="0" fontId="14" fillId="6" borderId="56" xfId="0" applyFont="1" applyFill="1" applyBorder="1" applyAlignment="1">
      <alignment horizontal="left" vertical="top" wrapText="1" indent="5"/>
    </xf>
    <xf numFmtId="0" fontId="14" fillId="6" borderId="0" xfId="0" applyFont="1" applyFill="1" applyBorder="1" applyAlignment="1">
      <alignment horizontal="left" vertical="top" wrapText="1" indent="5"/>
    </xf>
    <xf numFmtId="0" fontId="14" fillId="6" borderId="53" xfId="0" applyFont="1" applyFill="1" applyBorder="1" applyAlignment="1">
      <alignment horizontal="left" vertical="top" wrapText="1" indent="5"/>
    </xf>
    <xf numFmtId="0" fontId="3" fillId="6" borderId="56" xfId="0" applyFont="1" applyFill="1" applyBorder="1" applyAlignment="1">
      <alignment horizontal="left" vertical="top" wrapText="1" indent="5"/>
    </xf>
    <xf numFmtId="0" fontId="3" fillId="6" borderId="0" xfId="0" applyFont="1" applyFill="1" applyBorder="1" applyAlignment="1">
      <alignment horizontal="left" vertical="top" wrapText="1" indent="5"/>
    </xf>
    <xf numFmtId="0" fontId="3" fillId="6" borderId="53" xfId="0" applyFont="1" applyFill="1" applyBorder="1" applyAlignment="1">
      <alignment horizontal="left" vertical="top" wrapText="1" indent="5"/>
    </xf>
    <xf numFmtId="0" fontId="3" fillId="2" borderId="1" xfId="0" applyFont="1" applyFill="1" applyBorder="1" applyAlignment="1">
      <alignment horizontal="left" vertical="top" wrapText="1"/>
    </xf>
    <xf numFmtId="0" fontId="6" fillId="0" borderId="1" xfId="0" applyFont="1" applyBorder="1" applyAlignment="1">
      <alignment vertical="top"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2" fillId="6" borderId="54" xfId="0" applyFont="1" applyFill="1" applyBorder="1" applyAlignment="1">
      <alignment vertical="top" wrapText="1"/>
    </xf>
    <xf numFmtId="0" fontId="2" fillId="6" borderId="49" xfId="0" applyFont="1" applyFill="1" applyBorder="1" applyAlignment="1">
      <alignment vertical="top" wrapText="1"/>
    </xf>
    <xf numFmtId="0" fontId="2" fillId="6" borderId="50" xfId="0" applyFont="1" applyFill="1" applyBorder="1" applyAlignment="1">
      <alignment vertical="top" wrapText="1"/>
    </xf>
    <xf numFmtId="0" fontId="3" fillId="2" borderId="1" xfId="0" applyFont="1" applyFill="1" applyBorder="1" applyAlignment="1">
      <alignment vertical="top" wrapText="1"/>
    </xf>
    <xf numFmtId="0" fontId="3" fillId="4" borderId="1" xfId="0" applyFont="1" applyFill="1" applyBorder="1" applyAlignment="1">
      <alignment horizontal="left" vertical="top" wrapText="1"/>
    </xf>
    <xf numFmtId="0" fontId="11" fillId="3" borderId="9" xfId="0" applyFont="1" applyFill="1" applyBorder="1" applyAlignment="1">
      <alignment horizontal="center" vertical="center" wrapText="1" indent="1"/>
    </xf>
    <xf numFmtId="0" fontId="11" fillId="3" borderId="6" xfId="0" applyFont="1" applyFill="1" applyBorder="1" applyAlignment="1">
      <alignment horizontal="center" vertical="center" wrapText="1" indent="1"/>
    </xf>
    <xf numFmtId="0" fontId="19" fillId="0" borderId="6" xfId="0" applyFont="1" applyBorder="1" applyAlignment="1">
      <alignment horizontal="center" vertical="center" wrapText="1" indent="1"/>
    </xf>
    <xf numFmtId="0" fontId="18" fillId="3" borderId="9" xfId="0" applyFont="1" applyFill="1" applyBorder="1" applyAlignment="1">
      <alignment horizontal="center" vertical="center" wrapText="1" indent="1"/>
    </xf>
    <xf numFmtId="0" fontId="18" fillId="3" borderId="6" xfId="0" applyFont="1" applyFill="1" applyBorder="1" applyAlignment="1">
      <alignment horizontal="center" vertical="center" wrapText="1" indent="1"/>
    </xf>
    <xf numFmtId="0" fontId="6" fillId="0" borderId="0" xfId="0" applyFont="1" applyAlignment="1">
      <alignment horizontal="center"/>
    </xf>
    <xf numFmtId="0" fontId="0" fillId="0" borderId="0" xfId="0" applyAlignment="1"/>
    <xf numFmtId="0" fontId="2" fillId="9" borderId="56" xfId="0" applyFont="1" applyFill="1" applyBorder="1" applyAlignment="1">
      <alignment horizontal="left" vertical="top" wrapText="1"/>
    </xf>
    <xf numFmtId="0" fontId="2" fillId="9" borderId="53" xfId="0" applyFont="1" applyFill="1" applyBorder="1" applyAlignment="1">
      <alignment horizontal="left" vertical="top" wrapText="1"/>
    </xf>
    <xf numFmtId="0" fontId="2" fillId="9" borderId="55" xfId="0" applyFont="1" applyFill="1" applyBorder="1" applyAlignment="1">
      <alignment horizontal="left" vertical="top" wrapText="1"/>
    </xf>
    <xf numFmtId="0" fontId="2" fillId="9" borderId="51" xfId="0" applyFont="1" applyFill="1" applyBorder="1" applyAlignment="1">
      <alignment horizontal="left" vertical="top" wrapText="1"/>
    </xf>
    <xf numFmtId="0" fontId="2" fillId="9" borderId="52" xfId="0" applyFont="1" applyFill="1" applyBorder="1" applyAlignment="1">
      <alignment horizontal="left" vertical="top" wrapText="1"/>
    </xf>
    <xf numFmtId="0" fontId="2" fillId="0" borderId="2" xfId="0" applyFont="1" applyBorder="1" applyAlignment="1">
      <alignment horizontal="left" wrapText="1" indent="2"/>
    </xf>
    <xf numFmtId="0" fontId="2" fillId="0" borderId="0" xfId="0" applyFont="1" applyAlignment="1">
      <alignment horizontal="left" wrapText="1" indent="2"/>
    </xf>
    <xf numFmtId="0" fontId="2" fillId="0" borderId="3" xfId="0" applyFont="1" applyBorder="1" applyAlignment="1">
      <alignment horizontal="left" wrapText="1" indent="2"/>
    </xf>
    <xf numFmtId="0" fontId="2" fillId="0" borderId="2" xfId="0" applyFont="1" applyBorder="1" applyAlignment="1">
      <alignment vertical="top" wrapText="1"/>
    </xf>
    <xf numFmtId="0" fontId="2" fillId="0" borderId="0" xfId="0" applyFont="1" applyAlignment="1">
      <alignment vertical="top" wrapText="1"/>
    </xf>
    <xf numFmtId="0" fontId="2" fillId="0" borderId="3" xfId="0" applyFont="1" applyBorder="1" applyAlignment="1">
      <alignment vertical="top" wrapText="1"/>
    </xf>
    <xf numFmtId="0" fontId="6" fillId="0" borderId="58" xfId="0" applyFont="1" applyBorder="1" applyAlignment="1">
      <alignment vertical="top" wrapText="1"/>
    </xf>
    <xf numFmtId="0" fontId="6" fillId="0" borderId="57" xfId="0" applyFont="1" applyBorder="1" applyAlignment="1">
      <alignment vertical="top" wrapText="1"/>
    </xf>
    <xf numFmtId="0" fontId="6" fillId="0" borderId="8" xfId="0" applyFont="1" applyBorder="1" applyAlignment="1">
      <alignment vertical="top" wrapText="1"/>
    </xf>
    <xf numFmtId="0" fontId="2" fillId="6" borderId="56" xfId="0" applyFont="1" applyFill="1" applyBorder="1" applyAlignment="1">
      <alignment horizontal="left" vertical="top" wrapText="1" indent="5"/>
    </xf>
    <xf numFmtId="0" fontId="3" fillId="9" borderId="54" xfId="0" applyFont="1" applyFill="1" applyBorder="1" applyAlignment="1">
      <alignment horizontal="left" vertical="top" wrapText="1"/>
    </xf>
    <xf numFmtId="0" fontId="3" fillId="9" borderId="49" xfId="0" applyFont="1" applyFill="1" applyBorder="1" applyAlignment="1">
      <alignment horizontal="left" vertical="top" wrapText="1"/>
    </xf>
    <xf numFmtId="0" fontId="3" fillId="9" borderId="50" xfId="0" applyFont="1" applyFill="1" applyBorder="1" applyAlignment="1">
      <alignment horizontal="left" vertical="top" wrapText="1"/>
    </xf>
    <xf numFmtId="0" fontId="20" fillId="9" borderId="56" xfId="0" applyFont="1" applyFill="1" applyBorder="1" applyAlignment="1">
      <alignment horizontal="left" vertical="top" wrapText="1"/>
    </xf>
    <xf numFmtId="0" fontId="20" fillId="9" borderId="53" xfId="0" applyFont="1" applyFill="1" applyBorder="1" applyAlignment="1">
      <alignment horizontal="left" vertical="top" wrapText="1"/>
    </xf>
    <xf numFmtId="0" fontId="11" fillId="3" borderId="5" xfId="0" applyFont="1" applyFill="1" applyBorder="1" applyAlignment="1">
      <alignment horizontal="center" vertical="center" wrapText="1" indent="1"/>
    </xf>
    <xf numFmtId="0" fontId="19" fillId="0" borderId="5" xfId="0" applyFont="1" applyBorder="1" applyAlignment="1">
      <alignment horizontal="center" vertical="center" wrapText="1" indent="1"/>
    </xf>
    <xf numFmtId="0" fontId="18" fillId="3" borderId="5" xfId="0" applyFont="1" applyFill="1" applyBorder="1" applyAlignment="1">
      <alignment horizontal="center" vertical="center" wrapText="1" indent="1"/>
    </xf>
    <xf numFmtId="0" fontId="2" fillId="0" borderId="43" xfId="0" applyFont="1" applyBorder="1" applyAlignment="1">
      <alignment wrapText="1"/>
    </xf>
    <xf numFmtId="0" fontId="2" fillId="0" borderId="46" xfId="0" applyFont="1" applyBorder="1" applyAlignment="1">
      <alignment wrapText="1"/>
    </xf>
    <xf numFmtId="0" fontId="2" fillId="0" borderId="31" xfId="0" applyFont="1" applyBorder="1" applyAlignment="1">
      <alignment wrapText="1"/>
    </xf>
    <xf numFmtId="0" fontId="2" fillId="0" borderId="47" xfId="0" applyFont="1" applyBorder="1" applyAlignment="1">
      <alignment vertical="top" wrapText="1"/>
    </xf>
    <xf numFmtId="0" fontId="2" fillId="0" borderId="40" xfId="0" applyFont="1" applyBorder="1" applyAlignment="1">
      <alignment vertical="top" wrapText="1"/>
    </xf>
    <xf numFmtId="0" fontId="2" fillId="0" borderId="27"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0" borderId="35" xfId="0" applyFont="1" applyBorder="1" applyAlignment="1">
      <alignment vertical="top" wrapText="1"/>
    </xf>
    <xf numFmtId="0" fontId="2" fillId="0" borderId="27" xfId="0" applyFont="1" applyBorder="1" applyAlignment="1">
      <alignment horizontal="left" vertical="top" wrapText="1" indent="1"/>
    </xf>
    <xf numFmtId="0" fontId="2" fillId="0" borderId="32" xfId="0" applyFont="1" applyBorder="1" applyAlignment="1">
      <alignment horizontal="left" vertical="top" wrapText="1" indent="1"/>
    </xf>
    <xf numFmtId="0" fontId="2" fillId="0" borderId="33" xfId="0" applyFont="1" applyBorder="1" applyAlignment="1">
      <alignment horizontal="left" vertical="top" wrapText="1" indent="1"/>
    </xf>
    <xf numFmtId="0" fontId="2" fillId="0" borderId="29" xfId="0" applyFont="1" applyBorder="1" applyAlignment="1">
      <alignment horizontal="left" vertical="top" wrapText="1" indent="1"/>
    </xf>
    <xf numFmtId="0" fontId="2" fillId="0" borderId="34" xfId="0" applyFont="1" applyBorder="1" applyAlignment="1">
      <alignment horizontal="left" vertical="top" wrapText="1" indent="1"/>
    </xf>
    <xf numFmtId="0" fontId="2" fillId="0" borderId="35" xfId="0" applyFont="1" applyBorder="1" applyAlignment="1">
      <alignment horizontal="left" vertical="top" wrapText="1" indent="1"/>
    </xf>
    <xf numFmtId="0" fontId="2" fillId="0" borderId="27" xfId="0" applyFont="1" applyBorder="1" applyAlignment="1">
      <alignment wrapText="1"/>
    </xf>
    <xf numFmtId="0" fontId="2" fillId="0" borderId="28" xfId="0" applyFont="1" applyBorder="1" applyAlignment="1">
      <alignment wrapText="1"/>
    </xf>
    <xf numFmtId="0" fontId="21" fillId="0" borderId="45" xfId="0" applyFont="1" applyBorder="1" applyAlignment="1">
      <alignment horizontal="center" vertical="top" wrapText="1"/>
    </xf>
    <xf numFmtId="0" fontId="21" fillId="0" borderId="46" xfId="0" applyFont="1" applyBorder="1" applyAlignment="1">
      <alignment horizontal="center" vertical="top" wrapText="1"/>
    </xf>
    <xf numFmtId="0" fontId="21" fillId="0" borderId="31" xfId="0" applyFont="1" applyBorder="1" applyAlignment="1">
      <alignment horizontal="center" vertical="top" wrapText="1"/>
    </xf>
    <xf numFmtId="0" fontId="2" fillId="0" borderId="29" xfId="0" applyFont="1" applyBorder="1" applyAlignment="1">
      <alignment wrapText="1"/>
    </xf>
    <xf numFmtId="0" fontId="2" fillId="0" borderId="30" xfId="0" applyFont="1" applyBorder="1" applyAlignment="1">
      <alignment wrapText="1"/>
    </xf>
    <xf numFmtId="0" fontId="3" fillId="0" borderId="36"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3" fillId="0" borderId="42"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2" fillId="0" borderId="44" xfId="0" applyFont="1" applyBorder="1" applyAlignment="1">
      <alignment wrapText="1"/>
    </xf>
    <xf numFmtId="0" fontId="2" fillId="0" borderId="37" xfId="0" applyFont="1" applyBorder="1" applyAlignment="1">
      <alignment wrapText="1"/>
    </xf>
    <xf numFmtId="0" fontId="2" fillId="0" borderId="38" xfId="0" applyFont="1" applyBorder="1" applyAlignment="1">
      <alignment wrapText="1"/>
    </xf>
    <xf numFmtId="0" fontId="3" fillId="0" borderId="41" xfId="0" applyFont="1" applyBorder="1" applyAlignment="1">
      <alignment horizontal="center" vertical="top" wrapText="1"/>
    </xf>
    <xf numFmtId="0" fontId="3" fillId="0" borderId="0" xfId="0" applyFont="1" applyAlignment="1">
      <alignment horizontal="center" vertical="top" wrapText="1"/>
    </xf>
    <xf numFmtId="0" fontId="3" fillId="0" borderId="39" xfId="0" applyFont="1" applyBorder="1" applyAlignment="1">
      <alignment horizontal="center" vertical="top" wrapText="1"/>
    </xf>
    <xf numFmtId="0" fontId="3" fillId="0" borderId="45" xfId="0" applyFont="1" applyBorder="1" applyAlignment="1">
      <alignment horizontal="center" vertical="top" wrapText="1"/>
    </xf>
    <xf numFmtId="0" fontId="3" fillId="0" borderId="46"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Border="1" applyAlignment="1">
      <alignment horizontal="center" vertical="top"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3"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4</xdr:col>
      <xdr:colOff>44823</xdr:colOff>
      <xdr:row>3</xdr:row>
      <xdr:rowOff>137832</xdr:rowOff>
    </xdr:from>
    <xdr:to>
      <xdr:col>6</xdr:col>
      <xdr:colOff>597273</xdr:colOff>
      <xdr:row>12</xdr:row>
      <xdr:rowOff>4482</xdr:rowOff>
    </xdr:to>
    <xdr:sp macro="" textlink="">
      <xdr:nvSpPr>
        <xdr:cNvPr id="4" name="Text Box 6"/>
        <xdr:cNvSpPr txBox="1">
          <a:spLocks noChangeArrowheads="1"/>
        </xdr:cNvSpPr>
      </xdr:nvSpPr>
      <xdr:spPr bwMode="auto">
        <a:xfrm>
          <a:off x="6286499" y="742950"/>
          <a:ext cx="2703980" cy="1682003"/>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279</xdr:row>
      <xdr:rowOff>104775</xdr:rowOff>
    </xdr:from>
    <xdr:to>
      <xdr:col>4</xdr:col>
      <xdr:colOff>419100</xdr:colOff>
      <xdr:row>279</xdr:row>
      <xdr:rowOff>104775</xdr:rowOff>
    </xdr:to>
    <xdr:sp macro="" textlink="">
      <xdr:nvSpPr>
        <xdr:cNvPr id="5" name="Line 1"/>
        <xdr:cNvSpPr>
          <a:spLocks noChangeShapeType="1"/>
        </xdr:cNvSpPr>
      </xdr:nvSpPr>
      <xdr:spPr bwMode="auto">
        <a:xfrm>
          <a:off x="6667500" y="150771225"/>
          <a:ext cx="0" cy="0"/>
        </a:xfrm>
        <a:prstGeom prst="line">
          <a:avLst/>
        </a:prstGeom>
        <a:noFill/>
        <a:ln w="9525">
          <a:solidFill>
            <a:srgbClr val="000000"/>
          </a:solidFill>
          <a:round/>
          <a:headEnd/>
          <a:tailEnd/>
        </a:ln>
      </xdr:spPr>
    </xdr:sp>
    <xdr:clientData/>
  </xdr:twoCellAnchor>
  <xdr:twoCellAnchor>
    <xdr:from>
      <xdr:col>4</xdr:col>
      <xdr:colOff>419100</xdr:colOff>
      <xdr:row>272</xdr:row>
      <xdr:rowOff>104775</xdr:rowOff>
    </xdr:from>
    <xdr:to>
      <xdr:col>4</xdr:col>
      <xdr:colOff>419100</xdr:colOff>
      <xdr:row>272</xdr:row>
      <xdr:rowOff>104775</xdr:rowOff>
    </xdr:to>
    <xdr:sp macro="" textlink="">
      <xdr:nvSpPr>
        <xdr:cNvPr id="6" name="Line 1"/>
        <xdr:cNvSpPr>
          <a:spLocks noChangeShapeType="1"/>
        </xdr:cNvSpPr>
      </xdr:nvSpPr>
      <xdr:spPr bwMode="auto">
        <a:xfrm>
          <a:off x="6667500" y="1197578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33"/>
  <sheetViews>
    <sheetView tabSelected="1" zoomScale="85" zoomScaleNormal="85" workbookViewId="0">
      <selection activeCell="B16" sqref="B16:G16"/>
    </sheetView>
  </sheetViews>
  <sheetFormatPr defaultRowHeight="15.75"/>
  <cols>
    <col min="1" max="1" width="8.140625" style="13" customWidth="1"/>
    <col min="2" max="2" width="52.28515625" style="34" customWidth="1"/>
    <col min="3" max="3" width="16.7109375" style="34" customWidth="1"/>
    <col min="4" max="4" width="16.5703125" style="34" customWidth="1"/>
    <col min="5" max="5" width="14.85546875" style="34" customWidth="1"/>
    <col min="6" max="6" width="17.42578125" style="12" customWidth="1"/>
    <col min="7" max="7" width="17" style="11" customWidth="1"/>
    <col min="8" max="8" width="9.140625" style="34" hidden="1" customWidth="1"/>
    <col min="9" max="16384" width="9.140625" style="34"/>
  </cols>
  <sheetData>
    <row r="1" spans="2:7">
      <c r="B1" s="2" t="s">
        <v>2</v>
      </c>
    </row>
    <row r="2" spans="2:7">
      <c r="B2" s="2"/>
    </row>
    <row r="3" spans="2:7">
      <c r="B3" s="2"/>
    </row>
    <row r="4" spans="2:7">
      <c r="B4" s="3" t="s">
        <v>3</v>
      </c>
    </row>
    <row r="5" spans="2:7">
      <c r="B5" s="3" t="s">
        <v>4</v>
      </c>
      <c r="E5" s="3" t="s">
        <v>5</v>
      </c>
    </row>
    <row r="6" spans="2:7">
      <c r="B6" s="3" t="s">
        <v>51</v>
      </c>
    </row>
    <row r="7" spans="2:7">
      <c r="B7" s="3" t="s">
        <v>52</v>
      </c>
    </row>
    <row r="8" spans="2:7">
      <c r="B8" s="3" t="s">
        <v>6</v>
      </c>
    </row>
    <row r="9" spans="2:7">
      <c r="B9" s="3" t="s">
        <v>7</v>
      </c>
      <c r="E9" s="3" t="s">
        <v>8</v>
      </c>
    </row>
    <row r="10" spans="2:7">
      <c r="B10" s="3" t="s">
        <v>9</v>
      </c>
    </row>
    <row r="11" spans="2:7">
      <c r="B11" s="1"/>
    </row>
    <row r="12" spans="2:7">
      <c r="B12" s="4"/>
    </row>
    <row r="13" spans="2:7">
      <c r="B13" s="4"/>
    </row>
    <row r="14" spans="2:7">
      <c r="B14" s="4"/>
    </row>
    <row r="15" spans="2:7">
      <c r="B15" s="4"/>
    </row>
    <row r="16" spans="2:7">
      <c r="B16" s="126" t="s">
        <v>145</v>
      </c>
      <c r="C16" s="127"/>
      <c r="D16" s="127"/>
      <c r="E16" s="127"/>
      <c r="F16" s="127"/>
      <c r="G16" s="127"/>
    </row>
    <row r="17" spans="2:7">
      <c r="B17" s="32"/>
      <c r="C17" s="33"/>
      <c r="D17" s="33"/>
      <c r="E17" s="33"/>
      <c r="F17" s="33"/>
      <c r="G17" s="33"/>
    </row>
    <row r="18" spans="2:7" ht="16.5" thickBot="1">
      <c r="B18" s="32"/>
      <c r="C18" s="33"/>
      <c r="D18" s="33"/>
      <c r="E18" s="33"/>
      <c r="F18" s="33"/>
      <c r="G18" s="33"/>
    </row>
    <row r="19" spans="2:7">
      <c r="B19" s="166" t="s">
        <v>61</v>
      </c>
      <c r="C19" s="167"/>
      <c r="D19" s="173"/>
      <c r="E19" s="174"/>
      <c r="F19" s="174"/>
      <c r="G19" s="175"/>
    </row>
    <row r="20" spans="2:7">
      <c r="B20" s="180" t="s">
        <v>10</v>
      </c>
      <c r="C20" s="181"/>
      <c r="D20" s="182"/>
      <c r="E20" s="188"/>
      <c r="F20" s="188"/>
      <c r="G20" s="184"/>
    </row>
    <row r="21" spans="2:7" ht="16.5" thickBot="1">
      <c r="B21" s="171"/>
      <c r="C21" s="172"/>
      <c r="D21" s="176"/>
      <c r="E21" s="177"/>
      <c r="F21" s="177"/>
      <c r="G21" s="178"/>
    </row>
    <row r="22" spans="2:7" ht="16.5" thickBot="1">
      <c r="B22" s="151" t="s">
        <v>62</v>
      </c>
      <c r="C22" s="179"/>
      <c r="D22" s="185"/>
      <c r="E22" s="186"/>
      <c r="F22" s="186"/>
      <c r="G22" s="187"/>
    </row>
    <row r="23" spans="2:7" ht="15">
      <c r="B23" s="166" t="s">
        <v>63</v>
      </c>
      <c r="C23" s="167"/>
      <c r="D23" s="173"/>
      <c r="E23" s="174"/>
      <c r="F23" s="174"/>
      <c r="G23" s="175"/>
    </row>
    <row r="24" spans="2:7" thickBot="1">
      <c r="B24" s="171"/>
      <c r="C24" s="172"/>
      <c r="D24" s="176"/>
      <c r="E24" s="177"/>
      <c r="F24" s="177"/>
      <c r="G24" s="178"/>
    </row>
    <row r="25" spans="2:7" ht="15">
      <c r="B25" s="166" t="s">
        <v>11</v>
      </c>
      <c r="C25" s="167"/>
      <c r="D25" s="173"/>
      <c r="E25" s="174"/>
      <c r="F25" s="174"/>
      <c r="G25" s="175"/>
    </row>
    <row r="26" spans="2:7" ht="15">
      <c r="B26" s="180"/>
      <c r="C26" s="181"/>
      <c r="D26" s="182"/>
      <c r="E26" s="183"/>
      <c r="F26" s="183"/>
      <c r="G26" s="184"/>
    </row>
    <row r="27" spans="2:7" thickBot="1">
      <c r="B27" s="171"/>
      <c r="C27" s="172"/>
      <c r="D27" s="176"/>
      <c r="E27" s="177"/>
      <c r="F27" s="177"/>
      <c r="G27" s="178"/>
    </row>
    <row r="28" spans="2:7" ht="16.5" thickBot="1">
      <c r="B28" s="151" t="s">
        <v>64</v>
      </c>
      <c r="C28" s="179"/>
      <c r="D28" s="185"/>
      <c r="E28" s="186"/>
      <c r="F28" s="186"/>
      <c r="G28" s="187"/>
    </row>
    <row r="29" spans="2:7" ht="15">
      <c r="B29" s="166" t="s">
        <v>12</v>
      </c>
      <c r="C29" s="167"/>
      <c r="D29" s="173"/>
      <c r="E29" s="174"/>
      <c r="F29" s="174"/>
      <c r="G29" s="175"/>
    </row>
    <row r="30" spans="2:7" thickBot="1">
      <c r="B30" s="171"/>
      <c r="C30" s="172"/>
      <c r="D30" s="176"/>
      <c r="E30" s="177"/>
      <c r="F30" s="177"/>
      <c r="G30" s="178"/>
    </row>
    <row r="31" spans="2:7" ht="15">
      <c r="B31" s="166" t="s">
        <v>65</v>
      </c>
      <c r="C31" s="167"/>
      <c r="D31" s="173"/>
      <c r="E31" s="174"/>
      <c r="F31" s="174"/>
      <c r="G31" s="175"/>
    </row>
    <row r="32" spans="2:7" thickBot="1">
      <c r="B32" s="171"/>
      <c r="C32" s="172"/>
      <c r="D32" s="176"/>
      <c r="E32" s="177"/>
      <c r="F32" s="177"/>
      <c r="G32" s="178"/>
    </row>
    <row r="33" spans="2:7" ht="16.5" thickBot="1">
      <c r="B33" s="151" t="s">
        <v>66</v>
      </c>
      <c r="C33" s="179"/>
      <c r="D33" s="40"/>
      <c r="E33" s="41"/>
      <c r="F33" s="41"/>
      <c r="G33" s="42"/>
    </row>
    <row r="34" spans="2:7" ht="16.5" thickBot="1">
      <c r="B34" s="35" t="s">
        <v>143</v>
      </c>
      <c r="C34" s="36"/>
      <c r="D34" s="37"/>
      <c r="E34" s="38"/>
      <c r="F34" s="38"/>
      <c r="G34" s="39"/>
    </row>
    <row r="35" spans="2:7" ht="16.5" thickBot="1">
      <c r="B35" s="166" t="s">
        <v>144</v>
      </c>
      <c r="C35" s="167"/>
      <c r="D35" s="168"/>
      <c r="E35" s="169"/>
      <c r="F35" s="169"/>
      <c r="G35" s="170"/>
    </row>
    <row r="36" spans="2:7" ht="16.5" thickBot="1">
      <c r="B36" s="151" t="s">
        <v>67</v>
      </c>
      <c r="C36" s="152"/>
      <c r="D36" s="152"/>
      <c r="E36" s="152"/>
      <c r="F36" s="152"/>
      <c r="G36" s="153"/>
    </row>
    <row r="37" spans="2:7">
      <c r="B37" s="154" t="s">
        <v>68</v>
      </c>
      <c r="C37" s="156" t="s">
        <v>69</v>
      </c>
      <c r="D37" s="157"/>
      <c r="E37" s="160" t="s">
        <v>70</v>
      </c>
      <c r="F37" s="161"/>
      <c r="G37" s="162"/>
    </row>
    <row r="38" spans="2:7" ht="16.5" thickBot="1">
      <c r="B38" s="155"/>
      <c r="C38" s="158"/>
      <c r="D38" s="159"/>
      <c r="E38" s="163" t="s">
        <v>71</v>
      </c>
      <c r="F38" s="164"/>
      <c r="G38" s="165"/>
    </row>
    <row r="39" spans="2:7">
      <c r="B39" s="32"/>
      <c r="C39" s="33"/>
      <c r="D39" s="33"/>
      <c r="E39" s="33"/>
      <c r="F39" s="33"/>
      <c r="G39" s="33"/>
    </row>
    <row r="40" spans="2:7">
      <c r="B40" s="32"/>
      <c r="C40" s="33"/>
      <c r="D40" s="33"/>
      <c r="E40" s="33"/>
      <c r="F40" s="33"/>
      <c r="G40" s="33"/>
    </row>
    <row r="41" spans="2:7" ht="16.5" thickBot="1"/>
    <row r="42" spans="2:7" ht="15">
      <c r="B42" s="9" t="s">
        <v>41</v>
      </c>
      <c r="C42" s="121" t="s">
        <v>45</v>
      </c>
      <c r="D42" s="121" t="s">
        <v>46</v>
      </c>
      <c r="E42" s="121" t="s">
        <v>47</v>
      </c>
      <c r="F42" s="121" t="s">
        <v>48</v>
      </c>
      <c r="G42" s="124" t="s">
        <v>49</v>
      </c>
    </row>
    <row r="43" spans="2:7" ht="15" customHeight="1">
      <c r="B43" s="10" t="s">
        <v>42</v>
      </c>
      <c r="C43" s="122"/>
      <c r="D43" s="123"/>
      <c r="E43" s="123"/>
      <c r="F43" s="122"/>
      <c r="G43" s="125"/>
    </row>
    <row r="44" spans="2:7" ht="15">
      <c r="B44" s="10" t="s">
        <v>43</v>
      </c>
      <c r="C44" s="122"/>
      <c r="D44" s="123"/>
      <c r="E44" s="123"/>
      <c r="F44" s="122"/>
      <c r="G44" s="125"/>
    </row>
    <row r="45" spans="2:7" ht="24.75">
      <c r="B45" s="10" t="s">
        <v>44</v>
      </c>
      <c r="C45" s="122"/>
      <c r="D45" s="123"/>
      <c r="E45" s="123"/>
      <c r="F45" s="122"/>
      <c r="G45" s="125"/>
    </row>
    <row r="46" spans="2:7" thickBot="1">
      <c r="B46" s="8"/>
      <c r="C46" s="148"/>
      <c r="D46" s="149"/>
      <c r="E46" s="149"/>
      <c r="F46" s="148"/>
      <c r="G46" s="150"/>
    </row>
    <row r="48" spans="2:7" ht="16.5" thickBot="1"/>
    <row r="49" spans="1:7" s="19" customFormat="1" ht="16.5" thickBot="1">
      <c r="A49" s="43"/>
      <c r="B49" s="120" t="s">
        <v>146</v>
      </c>
      <c r="C49" s="120"/>
      <c r="D49" s="120"/>
      <c r="E49" s="120"/>
      <c r="F49" s="120"/>
      <c r="G49" s="120"/>
    </row>
    <row r="50" spans="1:7" s="19" customFormat="1" ht="16.5" thickBot="1">
      <c r="A50" s="45"/>
      <c r="B50" s="119" t="s">
        <v>72</v>
      </c>
      <c r="C50" s="119"/>
      <c r="D50" s="119"/>
      <c r="E50" s="119"/>
      <c r="F50" s="119"/>
      <c r="G50" s="119"/>
    </row>
    <row r="51" spans="1:7" s="19" customFormat="1" ht="16.5" thickBot="1">
      <c r="A51" s="46" t="s">
        <v>147</v>
      </c>
      <c r="B51" s="30" t="s">
        <v>73</v>
      </c>
      <c r="C51" s="30">
        <v>0</v>
      </c>
      <c r="D51" s="30">
        <v>3</v>
      </c>
      <c r="E51" s="30">
        <v>6</v>
      </c>
      <c r="F51" s="30"/>
      <c r="G51" s="30">
        <v>6</v>
      </c>
    </row>
    <row r="52" spans="1:7" s="19" customFormat="1" ht="48" thickBot="1">
      <c r="A52" s="47" t="s">
        <v>148</v>
      </c>
      <c r="B52" s="30" t="s">
        <v>141</v>
      </c>
      <c r="C52" s="30">
        <v>0</v>
      </c>
      <c r="D52" s="30">
        <v>3</v>
      </c>
      <c r="E52" s="30">
        <v>6</v>
      </c>
      <c r="F52" s="30"/>
      <c r="G52" s="30">
        <v>6</v>
      </c>
    </row>
    <row r="53" spans="1:7" s="19" customFormat="1" ht="16.5" thickBot="1">
      <c r="A53" s="46" t="s">
        <v>149</v>
      </c>
      <c r="B53" s="30" t="s">
        <v>0</v>
      </c>
      <c r="C53" s="30">
        <v>0</v>
      </c>
      <c r="D53" s="30">
        <v>3</v>
      </c>
      <c r="E53" s="30">
        <v>6</v>
      </c>
      <c r="F53" s="30"/>
      <c r="G53" s="30">
        <v>6</v>
      </c>
    </row>
    <row r="54" spans="1:7" s="19" customFormat="1" ht="32.25" thickBot="1">
      <c r="A54" s="46" t="s">
        <v>150</v>
      </c>
      <c r="B54" s="30" t="s">
        <v>74</v>
      </c>
      <c r="C54" s="30">
        <v>0</v>
      </c>
      <c r="D54" s="30">
        <v>3</v>
      </c>
      <c r="E54" s="30">
        <v>6</v>
      </c>
      <c r="F54" s="30"/>
      <c r="G54" s="30">
        <v>6</v>
      </c>
    </row>
    <row r="55" spans="1:7" s="19" customFormat="1" ht="76.5" customHeight="1" thickBot="1">
      <c r="A55" s="47" t="s">
        <v>151</v>
      </c>
      <c r="B55" s="30" t="s">
        <v>277</v>
      </c>
      <c r="C55" s="30">
        <v>0</v>
      </c>
      <c r="D55" s="30">
        <v>3</v>
      </c>
      <c r="E55" s="30">
        <v>6</v>
      </c>
      <c r="F55" s="30"/>
      <c r="G55" s="30">
        <v>6</v>
      </c>
    </row>
    <row r="56" spans="1:7" s="19" customFormat="1" ht="41.25" customHeight="1" thickBot="1">
      <c r="A56" s="46" t="s">
        <v>152</v>
      </c>
      <c r="B56" s="30" t="s">
        <v>1</v>
      </c>
      <c r="C56" s="30">
        <v>0</v>
      </c>
      <c r="D56" s="30">
        <v>3</v>
      </c>
      <c r="E56" s="30">
        <v>6</v>
      </c>
      <c r="F56" s="30"/>
      <c r="G56" s="30">
        <v>6</v>
      </c>
    </row>
    <row r="57" spans="1:7" s="19" customFormat="1" ht="45.75" customHeight="1" thickBot="1">
      <c r="A57" s="46" t="s">
        <v>153</v>
      </c>
      <c r="B57" s="30" t="s">
        <v>75</v>
      </c>
      <c r="C57" s="30">
        <v>0</v>
      </c>
      <c r="D57" s="30">
        <v>18</v>
      </c>
      <c r="E57" s="30">
        <v>36</v>
      </c>
      <c r="F57" s="30"/>
      <c r="G57" s="30">
        <v>36</v>
      </c>
    </row>
    <row r="58" spans="1:7" s="19" customFormat="1" ht="16.5" thickBot="1">
      <c r="A58" s="48"/>
      <c r="B58" s="119" t="s">
        <v>76</v>
      </c>
      <c r="C58" s="119"/>
      <c r="D58" s="119"/>
      <c r="E58" s="119"/>
      <c r="F58" s="119"/>
      <c r="G58" s="119"/>
    </row>
    <row r="59" spans="1:7" s="19" customFormat="1" ht="36.75" customHeight="1" thickBot="1">
      <c r="A59" s="46" t="s">
        <v>154</v>
      </c>
      <c r="B59" s="30" t="s">
        <v>155</v>
      </c>
      <c r="C59" s="30">
        <v>0</v>
      </c>
      <c r="D59" s="30">
        <v>9</v>
      </c>
      <c r="E59" s="30">
        <v>18</v>
      </c>
      <c r="F59" s="30"/>
      <c r="G59" s="30">
        <v>18</v>
      </c>
    </row>
    <row r="60" spans="1:7" s="19" customFormat="1" ht="28.5" customHeight="1" thickBot="1">
      <c r="A60" s="46" t="s">
        <v>156</v>
      </c>
      <c r="B60" s="30" t="s">
        <v>157</v>
      </c>
      <c r="C60" s="30">
        <v>0</v>
      </c>
      <c r="D60" s="30">
        <v>9</v>
      </c>
      <c r="E60" s="30">
        <v>18</v>
      </c>
      <c r="F60" s="30"/>
      <c r="G60" s="30">
        <v>18</v>
      </c>
    </row>
    <row r="61" spans="1:7" s="19" customFormat="1" ht="25.5" customHeight="1" thickBot="1">
      <c r="A61" s="45"/>
      <c r="B61" s="119" t="s">
        <v>77</v>
      </c>
      <c r="C61" s="119"/>
      <c r="D61" s="119"/>
      <c r="E61" s="119"/>
      <c r="F61" s="119"/>
      <c r="G61" s="119"/>
    </row>
    <row r="62" spans="1:7" s="19" customFormat="1" ht="24.75" customHeight="1" thickBot="1">
      <c r="A62" s="46" t="s">
        <v>158</v>
      </c>
      <c r="B62" s="30" t="s">
        <v>27</v>
      </c>
      <c r="C62" s="30">
        <v>0</v>
      </c>
      <c r="D62" s="30">
        <v>18</v>
      </c>
      <c r="E62" s="30">
        <v>36</v>
      </c>
      <c r="F62" s="30"/>
      <c r="G62" s="30">
        <v>36</v>
      </c>
    </row>
    <row r="63" spans="1:7" s="19" customFormat="1" ht="27.75" customHeight="1" thickBot="1">
      <c r="A63" s="46" t="s">
        <v>159</v>
      </c>
      <c r="B63" s="30" t="s">
        <v>78</v>
      </c>
      <c r="C63" s="30">
        <v>0</v>
      </c>
      <c r="D63" s="30">
        <v>9</v>
      </c>
      <c r="E63" s="30">
        <v>18</v>
      </c>
      <c r="F63" s="30"/>
      <c r="G63" s="30">
        <v>18</v>
      </c>
    </row>
    <row r="64" spans="1:7" s="19" customFormat="1" ht="16.5" thickBot="1">
      <c r="A64" s="25"/>
      <c r="B64" s="25" t="s">
        <v>50</v>
      </c>
      <c r="C64" s="14"/>
      <c r="D64" s="14"/>
      <c r="E64" s="14">
        <f>SUM(E62:E63,E59:E60,E51:E57)</f>
        <v>162</v>
      </c>
      <c r="F64" s="14"/>
      <c r="G64" s="14">
        <f t="shared" ref="G64" si="0">SUM(G62:G63,G59:G60,G51:G57)</f>
        <v>162</v>
      </c>
    </row>
    <row r="65" spans="1:7" s="19" customFormat="1" ht="16.5" thickBot="1">
      <c r="A65" s="25"/>
      <c r="B65" s="25"/>
      <c r="C65" s="14"/>
      <c r="D65" s="15">
        <v>0.7</v>
      </c>
      <c r="E65" s="16">
        <v>0.39900000000000002</v>
      </c>
      <c r="F65" s="14"/>
      <c r="G65" s="14"/>
    </row>
    <row r="66" spans="1:7" s="19" customFormat="1" ht="16.5" thickBot="1">
      <c r="A66" s="25"/>
      <c r="B66" s="25"/>
      <c r="C66" s="14"/>
      <c r="D66" s="14">
        <f>70%*E64</f>
        <v>113.39999999999999</v>
      </c>
      <c r="E66" s="17">
        <f>39.9%*E64</f>
        <v>64.637999999999991</v>
      </c>
      <c r="F66" s="17" t="s">
        <v>292</v>
      </c>
      <c r="G66" s="14" t="str">
        <f>IF(G64&gt;=D66,"Χαμηλή",IF(G64&lt;=E66,"Υψηλή","Μέση"))</f>
        <v>Χαμηλή</v>
      </c>
    </row>
    <row r="67" spans="1:7" s="19" customFormat="1" ht="16.5" thickBot="1">
      <c r="A67" s="25"/>
      <c r="B67" s="25"/>
      <c r="C67" s="14"/>
      <c r="D67" s="14"/>
      <c r="E67" s="14"/>
      <c r="F67" s="14"/>
      <c r="G67" s="14"/>
    </row>
    <row r="68" spans="1:7" s="19" customFormat="1" ht="39.75" customHeight="1" thickBot="1">
      <c r="A68" s="49"/>
      <c r="B68" s="112" t="s">
        <v>80</v>
      </c>
      <c r="C68" s="112"/>
      <c r="D68" s="112"/>
      <c r="E68" s="112"/>
      <c r="F68" s="112"/>
      <c r="G68" s="112"/>
    </row>
    <row r="69" spans="1:7" s="19" customFormat="1" ht="16.5" thickBot="1">
      <c r="A69" s="46"/>
      <c r="B69" s="26"/>
      <c r="C69" s="30"/>
      <c r="D69" s="30"/>
      <c r="E69" s="30"/>
      <c r="F69" s="30"/>
      <c r="G69" s="30"/>
    </row>
    <row r="70" spans="1:7" s="19" customFormat="1" ht="16.5" thickBot="1">
      <c r="A70" s="43"/>
      <c r="B70" s="120" t="s">
        <v>160</v>
      </c>
      <c r="C70" s="120"/>
      <c r="D70" s="120"/>
      <c r="E70" s="120"/>
      <c r="F70" s="120"/>
      <c r="G70" s="120"/>
    </row>
    <row r="71" spans="1:7" s="19" customFormat="1" ht="72.75" customHeight="1" thickBot="1">
      <c r="A71" s="46" t="s">
        <v>161</v>
      </c>
      <c r="B71" s="30" t="s">
        <v>113</v>
      </c>
      <c r="C71" s="30">
        <v>0</v>
      </c>
      <c r="D71" s="30">
        <v>3</v>
      </c>
      <c r="E71" s="30">
        <v>6</v>
      </c>
      <c r="F71" s="30"/>
      <c r="G71" s="30"/>
    </row>
    <row r="72" spans="1:7" s="19" customFormat="1" ht="47.25" customHeight="1" thickBot="1">
      <c r="A72" s="46" t="s">
        <v>162</v>
      </c>
      <c r="B72" s="30" t="s">
        <v>114</v>
      </c>
      <c r="C72" s="30">
        <v>0</v>
      </c>
      <c r="D72" s="30">
        <v>9</v>
      </c>
      <c r="E72" s="30">
        <v>18</v>
      </c>
      <c r="F72" s="30"/>
      <c r="G72" s="30"/>
    </row>
    <row r="73" spans="1:7" s="19" customFormat="1" ht="48" customHeight="1" thickBot="1">
      <c r="A73" s="46" t="s">
        <v>163</v>
      </c>
      <c r="B73" s="30" t="s">
        <v>115</v>
      </c>
      <c r="C73" s="30">
        <v>0</v>
      </c>
      <c r="D73" s="30">
        <v>9</v>
      </c>
      <c r="E73" s="30">
        <v>18</v>
      </c>
      <c r="F73" s="30"/>
      <c r="G73" s="30"/>
    </row>
    <row r="74" spans="1:7" s="19" customFormat="1" ht="83.25" customHeight="1" thickBot="1">
      <c r="A74" s="46" t="s">
        <v>164</v>
      </c>
      <c r="B74" s="30" t="s">
        <v>165</v>
      </c>
      <c r="C74" s="30">
        <v>0</v>
      </c>
      <c r="D74" s="30">
        <v>18</v>
      </c>
      <c r="E74" s="30">
        <v>36</v>
      </c>
      <c r="F74" s="30"/>
      <c r="G74" s="30"/>
    </row>
    <row r="75" spans="1:7" s="19" customFormat="1" ht="16.5" thickBot="1">
      <c r="A75" s="25"/>
      <c r="B75" s="25" t="s">
        <v>53</v>
      </c>
      <c r="C75" s="14"/>
      <c r="D75" s="14"/>
      <c r="E75" s="14">
        <f>SUM(E71:E74)</f>
        <v>78</v>
      </c>
      <c r="F75" s="14"/>
      <c r="G75" s="14">
        <f t="shared" ref="G75" si="1">SUM(G71:G74)</f>
        <v>0</v>
      </c>
    </row>
    <row r="76" spans="1:7" s="19" customFormat="1" ht="16.5" thickBot="1">
      <c r="A76" s="25"/>
      <c r="B76" s="25"/>
      <c r="C76" s="14"/>
      <c r="D76" s="15">
        <v>0.7</v>
      </c>
      <c r="E76" s="16">
        <v>0.39900000000000002</v>
      </c>
      <c r="F76" s="14"/>
      <c r="G76" s="14"/>
    </row>
    <row r="77" spans="1:7" s="19" customFormat="1" ht="16.5" thickBot="1">
      <c r="A77" s="25"/>
      <c r="B77" s="25"/>
      <c r="C77" s="14"/>
      <c r="D77" s="14">
        <f>70%*E75</f>
        <v>54.599999999999994</v>
      </c>
      <c r="E77" s="17">
        <f>39.9%*E75</f>
        <v>31.121999999999996</v>
      </c>
      <c r="F77" s="17" t="s">
        <v>292</v>
      </c>
      <c r="G77" s="14" t="str">
        <f>IF(G75&gt;=D77,"Χαμηλή",IF(G75&lt;=E77,"Υψηλή","Μέση"))</f>
        <v>Υψηλή</v>
      </c>
    </row>
    <row r="78" spans="1:7" s="19" customFormat="1" ht="16.5" thickBot="1">
      <c r="A78" s="25"/>
      <c r="B78" s="25"/>
      <c r="C78" s="14"/>
      <c r="D78" s="14"/>
      <c r="E78" s="14"/>
      <c r="F78" s="14"/>
      <c r="G78" s="14"/>
    </row>
    <row r="79" spans="1:7" s="19" customFormat="1" ht="24.75" customHeight="1" thickBot="1">
      <c r="A79" s="49"/>
      <c r="B79" s="112" t="s">
        <v>80</v>
      </c>
      <c r="C79" s="112"/>
      <c r="D79" s="112"/>
      <c r="E79" s="112"/>
      <c r="F79" s="112"/>
      <c r="G79" s="112"/>
    </row>
    <row r="80" spans="1:7" s="19" customFormat="1" ht="28.5" customHeight="1" thickBot="1">
      <c r="A80" s="43"/>
      <c r="B80" s="120" t="s">
        <v>166</v>
      </c>
      <c r="C80" s="120"/>
      <c r="D80" s="120"/>
      <c r="E80" s="120"/>
      <c r="F80" s="120"/>
      <c r="G80" s="120"/>
    </row>
    <row r="81" spans="1:7" s="19" customFormat="1" ht="25.5" customHeight="1" thickBot="1">
      <c r="A81" s="45"/>
      <c r="B81" s="119" t="s">
        <v>79</v>
      </c>
      <c r="C81" s="119"/>
      <c r="D81" s="119"/>
      <c r="E81" s="119"/>
      <c r="F81" s="119"/>
      <c r="G81" s="119"/>
    </row>
    <row r="82" spans="1:7" s="19" customFormat="1" ht="40.5" customHeight="1" thickBot="1">
      <c r="A82" s="46" t="s">
        <v>167</v>
      </c>
      <c r="B82" s="30" t="s">
        <v>81</v>
      </c>
      <c r="C82" s="30">
        <v>0</v>
      </c>
      <c r="D82" s="30">
        <v>3</v>
      </c>
      <c r="E82" s="30">
        <v>6</v>
      </c>
      <c r="F82" s="30"/>
      <c r="G82" s="30"/>
    </row>
    <row r="83" spans="1:7" s="19" customFormat="1" ht="61.5" customHeight="1" thickBot="1">
      <c r="A83" s="46" t="s">
        <v>168</v>
      </c>
      <c r="B83" s="30" t="s">
        <v>82</v>
      </c>
      <c r="C83" s="30">
        <v>0</v>
      </c>
      <c r="D83" s="30">
        <v>3</v>
      </c>
      <c r="E83" s="30">
        <v>6</v>
      </c>
      <c r="F83" s="30"/>
      <c r="G83" s="30"/>
    </row>
    <row r="84" spans="1:7" s="19" customFormat="1" ht="61.5" customHeight="1" thickBot="1">
      <c r="A84" s="46" t="s">
        <v>169</v>
      </c>
      <c r="B84" s="30" t="s">
        <v>83</v>
      </c>
      <c r="C84" s="30">
        <v>0</v>
      </c>
      <c r="D84" s="30">
        <v>3</v>
      </c>
      <c r="E84" s="30">
        <v>6</v>
      </c>
      <c r="F84" s="30"/>
      <c r="G84" s="30"/>
    </row>
    <row r="85" spans="1:7" s="19" customFormat="1" ht="27" customHeight="1" thickBot="1">
      <c r="A85" s="46" t="s">
        <v>170</v>
      </c>
      <c r="B85" s="30" t="s">
        <v>84</v>
      </c>
      <c r="C85" s="30">
        <v>0</v>
      </c>
      <c r="D85" s="30">
        <v>3</v>
      </c>
      <c r="E85" s="30">
        <v>6</v>
      </c>
      <c r="F85" s="30"/>
      <c r="G85" s="30"/>
    </row>
    <row r="86" spans="1:7" s="19" customFormat="1" ht="39.75" customHeight="1" thickBot="1">
      <c r="A86" s="46" t="s">
        <v>171</v>
      </c>
      <c r="B86" s="30" t="s">
        <v>54</v>
      </c>
      <c r="C86" s="30">
        <v>0</v>
      </c>
      <c r="D86" s="30">
        <v>3</v>
      </c>
      <c r="E86" s="30">
        <v>6</v>
      </c>
      <c r="F86" s="30"/>
      <c r="G86" s="30"/>
    </row>
    <row r="87" spans="1:7" s="19" customFormat="1" ht="45" customHeight="1" thickBot="1">
      <c r="A87" s="46" t="s">
        <v>172</v>
      </c>
      <c r="B87" s="30" t="s">
        <v>85</v>
      </c>
      <c r="C87" s="30">
        <v>0</v>
      </c>
      <c r="D87" s="30">
        <v>3</v>
      </c>
      <c r="E87" s="30">
        <v>6</v>
      </c>
      <c r="F87" s="30"/>
      <c r="G87" s="30"/>
    </row>
    <row r="88" spans="1:7" s="19" customFormat="1" ht="47.25" customHeight="1" thickBot="1">
      <c r="A88" s="46" t="s">
        <v>173</v>
      </c>
      <c r="B88" s="30" t="s">
        <v>13</v>
      </c>
      <c r="C88" s="30">
        <v>0</v>
      </c>
      <c r="D88" s="30">
        <v>3</v>
      </c>
      <c r="E88" s="30">
        <v>6</v>
      </c>
      <c r="F88" s="30"/>
      <c r="G88" s="30"/>
    </row>
    <row r="89" spans="1:7" s="19" customFormat="1" ht="52.5" customHeight="1" thickBot="1">
      <c r="A89" s="46" t="s">
        <v>174</v>
      </c>
      <c r="B89" s="30" t="s">
        <v>86</v>
      </c>
      <c r="C89" s="30">
        <v>0</v>
      </c>
      <c r="D89" s="30">
        <v>3</v>
      </c>
      <c r="E89" s="30">
        <v>6</v>
      </c>
      <c r="F89" s="30"/>
      <c r="G89" s="30"/>
    </row>
    <row r="90" spans="1:7" s="19" customFormat="1" ht="61.5" customHeight="1" thickBot="1">
      <c r="A90" s="46" t="s">
        <v>175</v>
      </c>
      <c r="B90" s="30" t="s">
        <v>176</v>
      </c>
      <c r="C90" s="30">
        <v>0</v>
      </c>
      <c r="D90" s="30">
        <v>3</v>
      </c>
      <c r="E90" s="30">
        <v>6</v>
      </c>
      <c r="F90" s="30"/>
      <c r="G90" s="30"/>
    </row>
    <row r="91" spans="1:7" s="19" customFormat="1" ht="61.5" customHeight="1" thickBot="1">
      <c r="A91" s="46" t="s">
        <v>177</v>
      </c>
      <c r="B91" s="30" t="s">
        <v>87</v>
      </c>
      <c r="C91" s="30">
        <v>0</v>
      </c>
      <c r="D91" s="30">
        <v>3</v>
      </c>
      <c r="E91" s="30">
        <v>6</v>
      </c>
      <c r="F91" s="30"/>
      <c r="G91" s="30"/>
    </row>
    <row r="92" spans="1:7" s="19" customFormat="1" ht="51" customHeight="1" thickBot="1">
      <c r="A92" s="46" t="s">
        <v>178</v>
      </c>
      <c r="B92" s="30" t="s">
        <v>16</v>
      </c>
      <c r="C92" s="30">
        <v>0</v>
      </c>
      <c r="D92" s="30">
        <v>9</v>
      </c>
      <c r="E92" s="30">
        <v>18</v>
      </c>
      <c r="F92" s="30"/>
      <c r="G92" s="30"/>
    </row>
    <row r="93" spans="1:7" s="19" customFormat="1" ht="33" customHeight="1" thickBot="1">
      <c r="A93" s="46" t="s">
        <v>179</v>
      </c>
      <c r="B93" s="30" t="s">
        <v>180</v>
      </c>
      <c r="C93" s="30">
        <v>0</v>
      </c>
      <c r="D93" s="30">
        <v>3</v>
      </c>
      <c r="E93" s="30">
        <v>6</v>
      </c>
      <c r="F93" s="30"/>
      <c r="G93" s="30"/>
    </row>
    <row r="94" spans="1:7" s="19" customFormat="1" ht="52.5" customHeight="1" thickBot="1">
      <c r="A94" s="46" t="s">
        <v>181</v>
      </c>
      <c r="B94" s="30" t="s">
        <v>14</v>
      </c>
      <c r="C94" s="30">
        <v>0</v>
      </c>
      <c r="D94" s="30">
        <v>3</v>
      </c>
      <c r="E94" s="30">
        <v>6</v>
      </c>
      <c r="F94" s="30"/>
      <c r="G94" s="30"/>
    </row>
    <row r="95" spans="1:7" s="19" customFormat="1" ht="33" customHeight="1" thickBot="1">
      <c r="A95" s="46" t="s">
        <v>182</v>
      </c>
      <c r="B95" s="30" t="s">
        <v>88</v>
      </c>
      <c r="C95" s="30">
        <v>0</v>
      </c>
      <c r="D95" s="30">
        <v>3</v>
      </c>
      <c r="E95" s="30">
        <v>6</v>
      </c>
      <c r="F95" s="30"/>
      <c r="G95" s="30"/>
    </row>
    <row r="96" spans="1:7" s="19" customFormat="1" ht="33" customHeight="1" thickBot="1">
      <c r="A96" s="46" t="s">
        <v>183</v>
      </c>
      <c r="B96" s="30" t="s">
        <v>89</v>
      </c>
      <c r="C96" s="30">
        <v>0</v>
      </c>
      <c r="D96" s="30">
        <v>9</v>
      </c>
      <c r="E96" s="30">
        <v>18</v>
      </c>
      <c r="F96" s="30"/>
      <c r="G96" s="30"/>
    </row>
    <row r="97" spans="1:7" s="19" customFormat="1" ht="51" customHeight="1" thickBot="1">
      <c r="A97" s="45"/>
      <c r="B97" s="119" t="s">
        <v>90</v>
      </c>
      <c r="C97" s="119"/>
      <c r="D97" s="119"/>
      <c r="E97" s="119"/>
      <c r="F97" s="119"/>
      <c r="G97" s="119"/>
    </row>
    <row r="98" spans="1:7" s="19" customFormat="1" ht="51" customHeight="1" thickBot="1">
      <c r="A98" s="46" t="s">
        <v>184</v>
      </c>
      <c r="B98" s="30" t="s">
        <v>185</v>
      </c>
      <c r="C98" s="30">
        <v>0</v>
      </c>
      <c r="D98" s="30">
        <v>9</v>
      </c>
      <c r="E98" s="30">
        <v>18</v>
      </c>
      <c r="F98" s="30"/>
      <c r="G98" s="30"/>
    </row>
    <row r="99" spans="1:7" s="19" customFormat="1" ht="34.5" customHeight="1" thickBot="1">
      <c r="A99" s="46" t="s">
        <v>186</v>
      </c>
      <c r="B99" s="30" t="s">
        <v>91</v>
      </c>
      <c r="C99" s="30">
        <v>0</v>
      </c>
      <c r="D99" s="30">
        <v>9</v>
      </c>
      <c r="E99" s="30">
        <v>18</v>
      </c>
      <c r="F99" s="30"/>
      <c r="G99" s="30"/>
    </row>
    <row r="100" spans="1:7" s="19" customFormat="1" ht="34.5" customHeight="1" thickBot="1">
      <c r="A100" s="45"/>
      <c r="B100" s="119" t="s">
        <v>92</v>
      </c>
      <c r="C100" s="119"/>
      <c r="D100" s="119"/>
      <c r="E100" s="119"/>
      <c r="F100" s="119"/>
      <c r="G100" s="119"/>
    </row>
    <row r="101" spans="1:7" s="19" customFormat="1" ht="34.5" customHeight="1" thickBot="1">
      <c r="A101" s="46" t="s">
        <v>187</v>
      </c>
      <c r="B101" s="30" t="s">
        <v>93</v>
      </c>
      <c r="C101" s="30">
        <v>0</v>
      </c>
      <c r="D101" s="30">
        <v>18</v>
      </c>
      <c r="E101" s="30">
        <v>36</v>
      </c>
      <c r="F101" s="30"/>
      <c r="G101" s="30"/>
    </row>
    <row r="102" spans="1:7" s="19" customFormat="1" ht="34.5" customHeight="1" thickBot="1">
      <c r="A102" s="46" t="s">
        <v>188</v>
      </c>
      <c r="B102" s="30" t="s">
        <v>94</v>
      </c>
      <c r="C102" s="30">
        <v>0</v>
      </c>
      <c r="D102" s="30">
        <v>9</v>
      </c>
      <c r="E102" s="30">
        <v>18</v>
      </c>
      <c r="F102" s="30"/>
      <c r="G102" s="30"/>
    </row>
    <row r="103" spans="1:7" s="19" customFormat="1" ht="34.5" customHeight="1" thickBot="1">
      <c r="A103" s="45"/>
      <c r="B103" s="119" t="s">
        <v>95</v>
      </c>
      <c r="C103" s="119"/>
      <c r="D103" s="119"/>
      <c r="E103" s="119"/>
      <c r="F103" s="119"/>
      <c r="G103" s="119"/>
    </row>
    <row r="104" spans="1:7" s="19" customFormat="1" ht="34.5" customHeight="1" thickBot="1">
      <c r="A104" s="46" t="s">
        <v>189</v>
      </c>
      <c r="B104" s="30" t="s">
        <v>15</v>
      </c>
      <c r="C104" s="30">
        <v>0</v>
      </c>
      <c r="D104" s="30">
        <v>3</v>
      </c>
      <c r="E104" s="30">
        <v>6</v>
      </c>
      <c r="F104" s="30"/>
      <c r="G104" s="30"/>
    </row>
    <row r="105" spans="1:7" s="19" customFormat="1" ht="16.5" thickBot="1">
      <c r="A105" s="25"/>
      <c r="B105" s="25" t="s">
        <v>56</v>
      </c>
      <c r="C105" s="14"/>
      <c r="D105" s="14"/>
      <c r="E105" s="14">
        <f>SUM(E104,E101:E102,E98:E99,E82:E96)</f>
        <v>210</v>
      </c>
      <c r="F105" s="14"/>
      <c r="G105" s="14">
        <f t="shared" ref="G105" si="2">SUM(G104,G101:G102,G98:G99,G82:G96)</f>
        <v>0</v>
      </c>
    </row>
    <row r="106" spans="1:7" s="19" customFormat="1" ht="16.5" thickBot="1">
      <c r="A106" s="25"/>
      <c r="B106" s="25"/>
      <c r="C106" s="14"/>
      <c r="D106" s="15">
        <v>0.7</v>
      </c>
      <c r="E106" s="16">
        <v>0.39900000000000002</v>
      </c>
      <c r="F106" s="14"/>
      <c r="G106" s="14"/>
    </row>
    <row r="107" spans="1:7" s="19" customFormat="1" ht="16.5" thickBot="1">
      <c r="A107" s="25"/>
      <c r="B107" s="25"/>
      <c r="C107" s="14"/>
      <c r="D107" s="14">
        <f>70%*E105</f>
        <v>147</v>
      </c>
      <c r="E107" s="17">
        <f>39.9%*E105</f>
        <v>83.789999999999992</v>
      </c>
      <c r="F107" s="17" t="s">
        <v>292</v>
      </c>
      <c r="G107" s="14" t="str">
        <f>IF(G105&gt;=D107,"Χαμηλή",IF(G105&lt;=E107,"Υψηλή","Μέση"))</f>
        <v>Υψηλή</v>
      </c>
    </row>
    <row r="108" spans="1:7" s="19" customFormat="1" ht="16.5" thickBot="1">
      <c r="A108" s="25"/>
      <c r="B108" s="25"/>
      <c r="C108" s="14"/>
      <c r="D108" s="14"/>
      <c r="E108" s="14"/>
      <c r="F108" s="14"/>
      <c r="G108" s="14"/>
    </row>
    <row r="109" spans="1:7" s="19" customFormat="1" ht="34.5" customHeight="1" thickBot="1">
      <c r="A109" s="49"/>
      <c r="B109" s="112" t="s">
        <v>80</v>
      </c>
      <c r="C109" s="112"/>
      <c r="D109" s="112"/>
      <c r="E109" s="112"/>
      <c r="F109" s="112"/>
      <c r="G109" s="112"/>
    </row>
    <row r="110" spans="1:7" s="19" customFormat="1" ht="34.5" customHeight="1" thickBot="1">
      <c r="A110" s="46"/>
      <c r="B110" s="26"/>
      <c r="C110" s="30"/>
      <c r="D110" s="30"/>
      <c r="E110" s="30"/>
      <c r="F110" s="30"/>
      <c r="G110" s="30"/>
    </row>
    <row r="111" spans="1:7" s="19" customFormat="1" ht="34.5" customHeight="1" thickBot="1">
      <c r="A111" s="43"/>
      <c r="B111" s="120" t="s">
        <v>190</v>
      </c>
      <c r="C111" s="120"/>
      <c r="D111" s="120"/>
      <c r="E111" s="120"/>
      <c r="F111" s="120"/>
      <c r="G111" s="120"/>
    </row>
    <row r="112" spans="1:7" s="19" customFormat="1" ht="34.5" customHeight="1" thickBot="1">
      <c r="A112" s="45"/>
      <c r="B112" s="119" t="s">
        <v>96</v>
      </c>
      <c r="C112" s="119"/>
      <c r="D112" s="119"/>
      <c r="E112" s="119"/>
      <c r="F112" s="119"/>
      <c r="G112" s="119"/>
    </row>
    <row r="113" spans="1:7" s="19" customFormat="1" ht="57.75" customHeight="1" thickBot="1">
      <c r="A113" s="46" t="s">
        <v>191</v>
      </c>
      <c r="B113" s="30" t="s">
        <v>81</v>
      </c>
      <c r="C113" s="30">
        <v>0</v>
      </c>
      <c r="D113" s="30">
        <v>3</v>
      </c>
      <c r="E113" s="30">
        <v>6</v>
      </c>
      <c r="F113" s="30"/>
      <c r="G113" s="30"/>
    </row>
    <row r="114" spans="1:7" s="19" customFormat="1" ht="57.75" customHeight="1" thickBot="1">
      <c r="A114" s="46" t="s">
        <v>192</v>
      </c>
      <c r="B114" s="30" t="s">
        <v>82</v>
      </c>
      <c r="C114" s="30">
        <v>0</v>
      </c>
      <c r="D114" s="30">
        <v>3</v>
      </c>
      <c r="E114" s="30">
        <v>6</v>
      </c>
      <c r="F114" s="30"/>
      <c r="G114" s="30"/>
    </row>
    <row r="115" spans="1:7" s="19" customFormat="1" ht="57.75" customHeight="1" thickBot="1">
      <c r="A115" s="46" t="s">
        <v>193</v>
      </c>
      <c r="B115" s="30" t="s">
        <v>97</v>
      </c>
      <c r="C115" s="30">
        <v>0</v>
      </c>
      <c r="D115" s="30">
        <v>3</v>
      </c>
      <c r="E115" s="30">
        <v>6</v>
      </c>
      <c r="F115" s="30"/>
      <c r="G115" s="30"/>
    </row>
    <row r="116" spans="1:7" s="19" customFormat="1" ht="57.75" customHeight="1" thickBot="1">
      <c r="A116" s="46" t="s">
        <v>194</v>
      </c>
      <c r="B116" s="30" t="s">
        <v>98</v>
      </c>
      <c r="C116" s="30">
        <v>0</v>
      </c>
      <c r="D116" s="30">
        <v>3</v>
      </c>
      <c r="E116" s="30">
        <v>6</v>
      </c>
      <c r="F116" s="30"/>
      <c r="G116" s="30"/>
    </row>
    <row r="117" spans="1:7" s="19" customFormat="1" ht="36.75" customHeight="1" thickBot="1">
      <c r="A117" s="46" t="s">
        <v>195</v>
      </c>
      <c r="B117" s="30" t="s">
        <v>84</v>
      </c>
      <c r="C117" s="30">
        <v>0</v>
      </c>
      <c r="D117" s="30">
        <v>3</v>
      </c>
      <c r="E117" s="30">
        <v>6</v>
      </c>
      <c r="F117" s="30"/>
      <c r="G117" s="30"/>
    </row>
    <row r="118" spans="1:7" s="19" customFormat="1" ht="36.75" customHeight="1" thickBot="1">
      <c r="A118" s="46" t="s">
        <v>196</v>
      </c>
      <c r="B118" s="30" t="s">
        <v>99</v>
      </c>
      <c r="C118" s="30">
        <v>0</v>
      </c>
      <c r="D118" s="30">
        <v>3</v>
      </c>
      <c r="E118" s="30">
        <v>6</v>
      </c>
      <c r="F118" s="30"/>
      <c r="G118" s="30"/>
    </row>
    <row r="119" spans="1:7" s="19" customFormat="1" ht="36.75" customHeight="1" thickBot="1">
      <c r="A119" s="46" t="s">
        <v>197</v>
      </c>
      <c r="B119" s="30" t="s">
        <v>100</v>
      </c>
      <c r="C119" s="30">
        <v>0</v>
      </c>
      <c r="D119" s="30">
        <v>3</v>
      </c>
      <c r="E119" s="30">
        <v>6</v>
      </c>
      <c r="F119" s="30"/>
      <c r="G119" s="30"/>
    </row>
    <row r="120" spans="1:7" s="19" customFormat="1" ht="36.75" customHeight="1" thickBot="1">
      <c r="A120" s="46" t="s">
        <v>198</v>
      </c>
      <c r="B120" s="30" t="s">
        <v>14</v>
      </c>
      <c r="C120" s="30">
        <v>0</v>
      </c>
      <c r="D120" s="30">
        <v>3</v>
      </c>
      <c r="E120" s="30">
        <v>6</v>
      </c>
      <c r="F120" s="30"/>
      <c r="G120" s="30"/>
    </row>
    <row r="121" spans="1:7" s="19" customFormat="1" ht="36.75" customHeight="1" thickBot="1">
      <c r="A121" s="46" t="s">
        <v>199</v>
      </c>
      <c r="B121" s="30" t="s">
        <v>101</v>
      </c>
      <c r="C121" s="30">
        <v>0</v>
      </c>
      <c r="D121" s="30">
        <v>3</v>
      </c>
      <c r="E121" s="30">
        <v>6</v>
      </c>
      <c r="F121" s="30"/>
      <c r="G121" s="30"/>
    </row>
    <row r="122" spans="1:7" s="19" customFormat="1" ht="36.75" customHeight="1" thickBot="1">
      <c r="A122" s="46" t="s">
        <v>200</v>
      </c>
      <c r="B122" s="30" t="s">
        <v>17</v>
      </c>
      <c r="C122" s="30">
        <v>0</v>
      </c>
      <c r="D122" s="30">
        <v>3</v>
      </c>
      <c r="E122" s="30">
        <v>6</v>
      </c>
      <c r="F122" s="30"/>
      <c r="G122" s="30"/>
    </row>
    <row r="123" spans="1:7" s="19" customFormat="1" ht="36.75" customHeight="1" thickBot="1">
      <c r="A123" s="46" t="s">
        <v>201</v>
      </c>
      <c r="B123" s="30" t="s">
        <v>18</v>
      </c>
      <c r="C123" s="30">
        <v>0</v>
      </c>
      <c r="D123" s="30">
        <v>3</v>
      </c>
      <c r="E123" s="30">
        <v>6</v>
      </c>
      <c r="F123" s="30"/>
      <c r="G123" s="30"/>
    </row>
    <row r="124" spans="1:7" s="19" customFormat="1" ht="62.25" customHeight="1" thickBot="1">
      <c r="A124" s="46" t="s">
        <v>202</v>
      </c>
      <c r="B124" s="30" t="s">
        <v>102</v>
      </c>
      <c r="C124" s="30">
        <v>0</v>
      </c>
      <c r="D124" s="30">
        <v>9</v>
      </c>
      <c r="E124" s="30">
        <v>18</v>
      </c>
      <c r="F124" s="30"/>
      <c r="G124" s="30"/>
    </row>
    <row r="125" spans="1:7" s="19" customFormat="1" ht="58.5" customHeight="1" thickBot="1">
      <c r="A125" s="46" t="s">
        <v>203</v>
      </c>
      <c r="B125" s="30" t="s">
        <v>103</v>
      </c>
      <c r="C125" s="30">
        <v>0</v>
      </c>
      <c r="D125" s="30">
        <v>9</v>
      </c>
      <c r="E125" s="30">
        <v>18</v>
      </c>
      <c r="F125" s="30"/>
      <c r="G125" s="30"/>
    </row>
    <row r="126" spans="1:7" s="19" customFormat="1" ht="42.75" customHeight="1" thickBot="1">
      <c r="A126" s="46" t="s">
        <v>204</v>
      </c>
      <c r="B126" s="30" t="s">
        <v>205</v>
      </c>
      <c r="C126" s="30">
        <v>0</v>
      </c>
      <c r="D126" s="30">
        <v>9</v>
      </c>
      <c r="E126" s="30">
        <v>18</v>
      </c>
      <c r="F126" s="30"/>
      <c r="G126" s="30"/>
    </row>
    <row r="127" spans="1:7" s="19" customFormat="1" ht="44.25" customHeight="1" thickBot="1">
      <c r="A127" s="46" t="s">
        <v>206</v>
      </c>
      <c r="B127" s="30" t="s">
        <v>19</v>
      </c>
      <c r="C127" s="30">
        <v>0</v>
      </c>
      <c r="D127" s="30">
        <v>9</v>
      </c>
      <c r="E127" s="30">
        <v>18</v>
      </c>
      <c r="F127" s="30"/>
      <c r="G127" s="30"/>
    </row>
    <row r="128" spans="1:7" s="19" customFormat="1" ht="56.25" customHeight="1" thickBot="1">
      <c r="A128" s="46" t="s">
        <v>207</v>
      </c>
      <c r="B128" s="30" t="s">
        <v>208</v>
      </c>
      <c r="C128" s="30">
        <v>0</v>
      </c>
      <c r="D128" s="30">
        <v>9</v>
      </c>
      <c r="E128" s="30">
        <v>18</v>
      </c>
      <c r="F128" s="30"/>
      <c r="G128" s="30"/>
    </row>
    <row r="129" spans="1:7" s="19" customFormat="1" ht="57" customHeight="1" thickBot="1">
      <c r="A129" s="46" t="s">
        <v>209</v>
      </c>
      <c r="B129" s="30" t="s">
        <v>210</v>
      </c>
      <c r="C129" s="30">
        <v>0</v>
      </c>
      <c r="D129" s="30">
        <v>9</v>
      </c>
      <c r="E129" s="30">
        <v>18</v>
      </c>
      <c r="F129" s="30"/>
      <c r="G129" s="30"/>
    </row>
    <row r="130" spans="1:7" s="19" customFormat="1" ht="16.5" thickBot="1">
      <c r="A130" s="45"/>
      <c r="B130" s="119" t="s">
        <v>104</v>
      </c>
      <c r="C130" s="119"/>
      <c r="D130" s="119"/>
      <c r="E130" s="119"/>
      <c r="F130" s="119"/>
      <c r="G130" s="119"/>
    </row>
    <row r="131" spans="1:7" s="19" customFormat="1" ht="80.25" customHeight="1" thickBot="1">
      <c r="A131" s="46" t="s">
        <v>211</v>
      </c>
      <c r="B131" s="30" t="s">
        <v>105</v>
      </c>
      <c r="C131" s="30">
        <v>0</v>
      </c>
      <c r="D131" s="30">
        <v>18</v>
      </c>
      <c r="E131" s="30">
        <v>36</v>
      </c>
      <c r="F131" s="30"/>
      <c r="G131" s="30"/>
    </row>
    <row r="132" spans="1:7" s="19" customFormat="1" ht="68.25" customHeight="1" thickBot="1">
      <c r="A132" s="46" t="s">
        <v>212</v>
      </c>
      <c r="B132" s="30" t="s">
        <v>106</v>
      </c>
      <c r="C132" s="30">
        <v>0</v>
      </c>
      <c r="D132" s="30">
        <v>18</v>
      </c>
      <c r="E132" s="30">
        <f>IF(G132="NA",C131,36)</f>
        <v>36</v>
      </c>
      <c r="F132" s="30"/>
      <c r="G132" s="30"/>
    </row>
    <row r="133" spans="1:7" s="19" customFormat="1" ht="72" customHeight="1" thickBot="1">
      <c r="A133" s="46" t="s">
        <v>213</v>
      </c>
      <c r="B133" s="30" t="s">
        <v>107</v>
      </c>
      <c r="C133" s="30">
        <v>0</v>
      </c>
      <c r="D133" s="30">
        <v>18</v>
      </c>
      <c r="E133" s="30">
        <f>IF(G133="NA",C132,36)</f>
        <v>36</v>
      </c>
      <c r="F133" s="30"/>
      <c r="G133" s="30"/>
    </row>
    <row r="134" spans="1:7" s="19" customFormat="1" ht="36" customHeight="1" thickBot="1">
      <c r="A134" s="45"/>
      <c r="B134" s="119" t="s">
        <v>77</v>
      </c>
      <c r="C134" s="119"/>
      <c r="D134" s="119"/>
      <c r="E134" s="119"/>
      <c r="F134" s="119"/>
      <c r="G134" s="119"/>
    </row>
    <row r="135" spans="1:7" s="19" customFormat="1" ht="36" customHeight="1" thickBot="1">
      <c r="A135" s="46" t="s">
        <v>214</v>
      </c>
      <c r="B135" s="30" t="s">
        <v>108</v>
      </c>
      <c r="C135" s="30">
        <v>0</v>
      </c>
      <c r="D135" s="30">
        <v>18</v>
      </c>
      <c r="E135" s="30">
        <v>36</v>
      </c>
      <c r="F135" s="30"/>
      <c r="G135" s="30"/>
    </row>
    <row r="136" spans="1:7" s="19" customFormat="1" ht="36" customHeight="1" thickBot="1">
      <c r="A136" s="45"/>
      <c r="B136" s="119" t="s">
        <v>109</v>
      </c>
      <c r="C136" s="119"/>
      <c r="D136" s="119"/>
      <c r="E136" s="119"/>
      <c r="F136" s="119"/>
      <c r="G136" s="119"/>
    </row>
    <row r="137" spans="1:7" s="19" customFormat="1" ht="36" customHeight="1" thickBot="1">
      <c r="A137" s="46" t="s">
        <v>215</v>
      </c>
      <c r="B137" s="30" t="s">
        <v>110</v>
      </c>
      <c r="C137" s="30">
        <v>0</v>
      </c>
      <c r="D137" s="30">
        <v>18</v>
      </c>
      <c r="E137" s="30">
        <v>36</v>
      </c>
      <c r="F137" s="30"/>
      <c r="G137" s="30"/>
    </row>
    <row r="138" spans="1:7" s="19" customFormat="1" ht="36" customHeight="1" thickBot="1">
      <c r="A138" s="46" t="s">
        <v>216</v>
      </c>
      <c r="B138" s="30" t="s">
        <v>111</v>
      </c>
      <c r="C138" s="30">
        <v>0</v>
      </c>
      <c r="D138" s="30">
        <v>9</v>
      </c>
      <c r="E138" s="30">
        <v>18</v>
      </c>
      <c r="F138" s="30"/>
      <c r="G138" s="30"/>
    </row>
    <row r="139" spans="1:7" s="19" customFormat="1" ht="16.5" thickBot="1">
      <c r="A139" s="25"/>
      <c r="B139" s="25" t="s">
        <v>55</v>
      </c>
      <c r="C139" s="14"/>
      <c r="D139" s="14"/>
      <c r="E139" s="14">
        <f>SUM(E137:E138,E135,E131:E133,E113:E129)</f>
        <v>372</v>
      </c>
      <c r="F139" s="14"/>
      <c r="G139" s="14">
        <f t="shared" ref="G139" si="3">SUM(G137:G138,G135,G131:G133,G113:G129)</f>
        <v>0</v>
      </c>
    </row>
    <row r="140" spans="1:7" s="19" customFormat="1" ht="16.5" thickBot="1">
      <c r="A140" s="25"/>
      <c r="B140" s="25"/>
      <c r="C140" s="14"/>
      <c r="D140" s="15">
        <v>0.7</v>
      </c>
      <c r="E140" s="16">
        <v>0.39900000000000002</v>
      </c>
      <c r="F140" s="14"/>
      <c r="G140" s="14"/>
    </row>
    <row r="141" spans="1:7" s="19" customFormat="1" ht="16.5" thickBot="1">
      <c r="A141" s="25"/>
      <c r="B141" s="25"/>
      <c r="C141" s="14"/>
      <c r="D141" s="14">
        <f>70%*E139</f>
        <v>260.39999999999998</v>
      </c>
      <c r="E141" s="17">
        <f>39.9%*E139</f>
        <v>148.428</v>
      </c>
      <c r="F141" s="17" t="s">
        <v>292</v>
      </c>
      <c r="G141" s="14" t="str">
        <f>IF(G139&gt;=D141,"Χαμηλή",IF(G139&lt;=E141,"Υψηλή","Μέση"))</f>
        <v>Υψηλή</v>
      </c>
    </row>
    <row r="142" spans="1:7" s="19" customFormat="1" ht="16.5" thickBot="1">
      <c r="A142" s="25"/>
      <c r="B142" s="25"/>
      <c r="C142" s="14"/>
      <c r="D142" s="14"/>
      <c r="E142" s="14"/>
      <c r="F142" s="14"/>
      <c r="G142" s="14"/>
    </row>
    <row r="143" spans="1:7" s="19" customFormat="1" ht="36" customHeight="1" thickBot="1">
      <c r="A143" s="49"/>
      <c r="B143" s="112" t="s">
        <v>80</v>
      </c>
      <c r="C143" s="112"/>
      <c r="D143" s="112"/>
      <c r="E143" s="112"/>
      <c r="F143" s="112"/>
      <c r="G143" s="112"/>
    </row>
    <row r="144" spans="1:7" s="19" customFormat="1" ht="40.5" customHeight="1" thickBot="1">
      <c r="A144" s="43"/>
      <c r="B144" s="120" t="s">
        <v>217</v>
      </c>
      <c r="C144" s="120"/>
      <c r="D144" s="120"/>
      <c r="E144" s="120"/>
      <c r="F144" s="120"/>
      <c r="G144" s="120"/>
    </row>
    <row r="145" spans="1:7" s="19" customFormat="1" ht="40.5" customHeight="1" thickBot="1">
      <c r="A145" s="45"/>
      <c r="B145" s="111" t="s">
        <v>218</v>
      </c>
      <c r="C145" s="111"/>
      <c r="D145" s="111"/>
      <c r="E145" s="111"/>
      <c r="F145" s="111"/>
      <c r="G145" s="111"/>
    </row>
    <row r="146" spans="1:7" s="19" customFormat="1" ht="40.5" customHeight="1" thickBot="1">
      <c r="A146" s="46" t="s">
        <v>219</v>
      </c>
      <c r="B146" s="30" t="s">
        <v>220</v>
      </c>
      <c r="C146" s="30">
        <v>0</v>
      </c>
      <c r="D146" s="30">
        <v>18</v>
      </c>
      <c r="E146" s="30">
        <v>36</v>
      </c>
      <c r="F146" s="30"/>
      <c r="G146" s="30"/>
    </row>
    <row r="147" spans="1:7" s="19" customFormat="1" ht="40.5" customHeight="1" thickBot="1">
      <c r="A147" s="28"/>
      <c r="B147" s="50" t="s">
        <v>80</v>
      </c>
      <c r="C147" s="50"/>
      <c r="D147" s="50"/>
      <c r="E147" s="50"/>
      <c r="F147" s="50"/>
      <c r="G147" s="50"/>
    </row>
    <row r="148" spans="1:7" s="19" customFormat="1" ht="40.5" customHeight="1" thickBot="1">
      <c r="A148" s="45"/>
      <c r="B148" s="111" t="s">
        <v>221</v>
      </c>
      <c r="C148" s="111"/>
      <c r="D148" s="111"/>
      <c r="E148" s="111"/>
      <c r="F148" s="111"/>
      <c r="G148" s="111"/>
    </row>
    <row r="149" spans="1:7" s="19" customFormat="1" ht="40.5" customHeight="1" thickBot="1">
      <c r="A149" s="46" t="s">
        <v>222</v>
      </c>
      <c r="B149" s="30" t="s">
        <v>112</v>
      </c>
      <c r="C149" s="30">
        <v>0</v>
      </c>
      <c r="D149" s="30">
        <v>9</v>
      </c>
      <c r="E149" s="30">
        <v>18</v>
      </c>
      <c r="F149" s="30"/>
      <c r="G149" s="30"/>
    </row>
    <row r="150" spans="1:7" s="19" customFormat="1" ht="16.5" thickBot="1">
      <c r="A150" s="25"/>
      <c r="B150" s="25" t="s">
        <v>58</v>
      </c>
      <c r="C150" s="14"/>
      <c r="D150" s="14"/>
      <c r="E150" s="14">
        <f>SUM(E149,E146)</f>
        <v>54</v>
      </c>
      <c r="F150" s="14"/>
      <c r="G150" s="14">
        <f>SUM(G145:G149,G140:G143,G136:G137,G133:G134,G122:G131)</f>
        <v>0</v>
      </c>
    </row>
    <row r="151" spans="1:7" s="19" customFormat="1" ht="16.5" thickBot="1">
      <c r="A151" s="25"/>
      <c r="B151" s="25"/>
      <c r="C151" s="14"/>
      <c r="D151" s="15">
        <v>0.7</v>
      </c>
      <c r="E151" s="16">
        <v>0.39900000000000002</v>
      </c>
      <c r="F151" s="14"/>
      <c r="G151" s="14"/>
    </row>
    <row r="152" spans="1:7" s="19" customFormat="1" ht="16.5" thickBot="1">
      <c r="A152" s="25"/>
      <c r="B152" s="25"/>
      <c r="C152" s="14"/>
      <c r="D152" s="14">
        <f>70%*E150</f>
        <v>37.799999999999997</v>
      </c>
      <c r="E152" s="17">
        <f>39.9%*E150</f>
        <v>21.545999999999999</v>
      </c>
      <c r="F152" s="17" t="s">
        <v>292</v>
      </c>
      <c r="G152" s="14" t="str">
        <f>IF(G150&gt;=D152,"Χαμηλή",IF(G150&lt;=E152,"Υψηλή","Μέση"))</f>
        <v>Υψηλή</v>
      </c>
    </row>
    <row r="153" spans="1:7" s="19" customFormat="1" ht="16.5" thickBot="1">
      <c r="A153" s="25"/>
      <c r="B153" s="25"/>
      <c r="C153" s="14"/>
      <c r="D153" s="14"/>
      <c r="E153" s="14"/>
      <c r="F153" s="14"/>
      <c r="G153" s="14"/>
    </row>
    <row r="154" spans="1:7" s="19" customFormat="1" ht="40.5" customHeight="1" thickBot="1">
      <c r="A154" s="49"/>
      <c r="B154" s="112" t="s">
        <v>80</v>
      </c>
      <c r="C154" s="112"/>
      <c r="D154" s="112"/>
      <c r="E154" s="112"/>
      <c r="F154" s="112"/>
      <c r="G154" s="112"/>
    </row>
    <row r="155" spans="1:7" s="19" customFormat="1" ht="40.5" customHeight="1" thickBot="1">
      <c r="A155" s="51"/>
      <c r="B155" s="120" t="s">
        <v>223</v>
      </c>
      <c r="C155" s="120"/>
      <c r="D155" s="120"/>
      <c r="E155" s="120"/>
      <c r="F155" s="120"/>
      <c r="G155" s="120"/>
    </row>
    <row r="156" spans="1:7" s="19" customFormat="1" ht="40.5" customHeight="1" thickBot="1">
      <c r="A156" s="48"/>
      <c r="B156" s="111" t="s">
        <v>224</v>
      </c>
      <c r="C156" s="111"/>
      <c r="D156" s="111"/>
      <c r="E156" s="111"/>
      <c r="F156" s="111"/>
      <c r="G156" s="111"/>
    </row>
    <row r="157" spans="1:7" s="19" customFormat="1" ht="60.75" customHeight="1" thickBot="1">
      <c r="A157" s="46" t="s">
        <v>225</v>
      </c>
      <c r="B157" s="30" t="s">
        <v>117</v>
      </c>
      <c r="C157" s="30">
        <v>0</v>
      </c>
      <c r="D157" s="30">
        <v>3</v>
      </c>
      <c r="E157" s="30">
        <v>6</v>
      </c>
      <c r="F157" s="31"/>
      <c r="G157" s="31"/>
    </row>
    <row r="158" spans="1:7" s="19" customFormat="1" ht="83.25" customHeight="1" thickBot="1">
      <c r="A158" s="46" t="s">
        <v>226</v>
      </c>
      <c r="B158" s="30" t="s">
        <v>118</v>
      </c>
      <c r="C158" s="30">
        <v>0</v>
      </c>
      <c r="D158" s="30">
        <v>9</v>
      </c>
      <c r="E158" s="30">
        <v>18</v>
      </c>
      <c r="F158" s="31"/>
      <c r="G158" s="31"/>
    </row>
    <row r="159" spans="1:7" s="19" customFormat="1" ht="39" customHeight="1" thickBot="1">
      <c r="A159" s="46" t="s">
        <v>227</v>
      </c>
      <c r="B159" s="30" t="s">
        <v>119</v>
      </c>
      <c r="C159" s="30">
        <v>0</v>
      </c>
      <c r="D159" s="30">
        <v>3</v>
      </c>
      <c r="E159" s="30">
        <v>6</v>
      </c>
      <c r="F159" s="31"/>
      <c r="G159" s="31"/>
    </row>
    <row r="160" spans="1:7" s="19" customFormat="1" ht="39" customHeight="1" thickBot="1">
      <c r="A160" s="48"/>
      <c r="B160" s="111" t="s">
        <v>228</v>
      </c>
      <c r="C160" s="111"/>
      <c r="D160" s="111"/>
      <c r="E160" s="111"/>
      <c r="F160" s="111"/>
      <c r="G160" s="111"/>
    </row>
    <row r="161" spans="1:7" s="19" customFormat="1" ht="39" customHeight="1" thickBot="1">
      <c r="A161" s="48"/>
      <c r="B161" s="119" t="s">
        <v>120</v>
      </c>
      <c r="C161" s="119"/>
      <c r="D161" s="119"/>
      <c r="E161" s="119"/>
      <c r="F161" s="119"/>
      <c r="G161" s="119"/>
    </row>
    <row r="162" spans="1:7" s="19" customFormat="1" ht="72.75" customHeight="1" thickBot="1">
      <c r="A162" s="47" t="s">
        <v>229</v>
      </c>
      <c r="B162" s="30" t="s">
        <v>278</v>
      </c>
      <c r="C162" s="30">
        <v>0</v>
      </c>
      <c r="D162" s="30">
        <v>3</v>
      </c>
      <c r="E162" s="30">
        <v>6</v>
      </c>
      <c r="F162" s="31"/>
      <c r="G162" s="31"/>
    </row>
    <row r="163" spans="1:7" s="19" customFormat="1" ht="37.5" customHeight="1" thickBot="1">
      <c r="A163" s="46" t="s">
        <v>230</v>
      </c>
      <c r="B163" s="30" t="s">
        <v>121</v>
      </c>
      <c r="C163" s="30">
        <v>0</v>
      </c>
      <c r="D163" s="30">
        <v>9</v>
      </c>
      <c r="E163" s="30">
        <v>18</v>
      </c>
      <c r="F163" s="30"/>
      <c r="G163" s="30"/>
    </row>
    <row r="164" spans="1:7" s="19" customFormat="1" ht="37.5" customHeight="1" thickBot="1">
      <c r="A164" s="46" t="s">
        <v>231</v>
      </c>
      <c r="B164" s="30" t="s">
        <v>122</v>
      </c>
      <c r="C164" s="30">
        <v>0</v>
      </c>
      <c r="D164" s="30">
        <v>9</v>
      </c>
      <c r="E164" s="30">
        <v>18</v>
      </c>
      <c r="F164" s="31"/>
      <c r="G164" s="31"/>
    </row>
    <row r="165" spans="1:7" s="19" customFormat="1" ht="37.5" customHeight="1" thickBot="1">
      <c r="A165" s="48"/>
      <c r="B165" s="119" t="s">
        <v>123</v>
      </c>
      <c r="C165" s="119"/>
      <c r="D165" s="119"/>
      <c r="E165" s="119"/>
      <c r="F165" s="119"/>
      <c r="G165" s="119"/>
    </row>
    <row r="166" spans="1:7" s="19" customFormat="1" ht="37.5" customHeight="1" thickBot="1">
      <c r="A166" s="46" t="s">
        <v>232</v>
      </c>
      <c r="B166" s="30" t="s">
        <v>124</v>
      </c>
      <c r="C166" s="30">
        <v>0</v>
      </c>
      <c r="D166" s="30">
        <v>9</v>
      </c>
      <c r="E166" s="30">
        <v>18</v>
      </c>
      <c r="F166" s="31"/>
      <c r="G166" s="31"/>
    </row>
    <row r="167" spans="1:7" s="19" customFormat="1" ht="37.5" customHeight="1" thickBot="1">
      <c r="A167" s="48"/>
      <c r="B167" s="119" t="s">
        <v>77</v>
      </c>
      <c r="C167" s="119"/>
      <c r="D167" s="119"/>
      <c r="E167" s="119"/>
      <c r="F167" s="119"/>
      <c r="G167" s="119"/>
    </row>
    <row r="168" spans="1:7" s="19" customFormat="1" ht="37.5" customHeight="1" thickBot="1">
      <c r="A168" s="46" t="s">
        <v>233</v>
      </c>
      <c r="B168" s="30" t="s">
        <v>116</v>
      </c>
      <c r="C168" s="30">
        <v>0</v>
      </c>
      <c r="D168" s="30">
        <v>18</v>
      </c>
      <c r="E168" s="30">
        <v>36</v>
      </c>
      <c r="F168" s="30"/>
      <c r="G168" s="30"/>
    </row>
    <row r="169" spans="1:7" s="19" customFormat="1" ht="37.5" customHeight="1" thickBot="1">
      <c r="A169" s="48"/>
      <c r="B169" s="119" t="s">
        <v>109</v>
      </c>
      <c r="C169" s="119"/>
      <c r="D169" s="119"/>
      <c r="E169" s="119"/>
      <c r="F169" s="119"/>
      <c r="G169" s="119"/>
    </row>
    <row r="170" spans="1:7" s="19" customFormat="1" ht="37.5" customHeight="1" thickBot="1">
      <c r="A170" s="46" t="s">
        <v>234</v>
      </c>
      <c r="B170" s="30" t="s">
        <v>125</v>
      </c>
      <c r="C170" s="30">
        <v>0</v>
      </c>
      <c r="D170" s="30">
        <v>18</v>
      </c>
      <c r="E170" s="30">
        <v>36</v>
      </c>
      <c r="F170" s="30"/>
      <c r="G170" s="30"/>
    </row>
    <row r="171" spans="1:7" s="19" customFormat="1" ht="16.5" thickBot="1">
      <c r="A171" s="25"/>
      <c r="B171" s="25" t="s">
        <v>57</v>
      </c>
      <c r="C171" s="14"/>
      <c r="D171" s="14"/>
      <c r="E171" s="14">
        <f>SUM(E170,E168,E166,E164,E163,E162,E157:E159)</f>
        <v>162</v>
      </c>
      <c r="F171" s="14"/>
      <c r="G171" s="14">
        <f>SUM(G165:G170,G159:G163,G155:G156,G153:G153,G143:G151)</f>
        <v>0</v>
      </c>
    </row>
    <row r="172" spans="1:7" s="19" customFormat="1" ht="16.5" thickBot="1">
      <c r="A172" s="25"/>
      <c r="B172" s="25"/>
      <c r="C172" s="14"/>
      <c r="D172" s="15">
        <v>0.7</v>
      </c>
      <c r="E172" s="16">
        <v>0.39900000000000002</v>
      </c>
      <c r="F172" s="14"/>
      <c r="G172" s="14"/>
    </row>
    <row r="173" spans="1:7" s="19" customFormat="1" ht="16.5" thickBot="1">
      <c r="A173" s="25"/>
      <c r="B173" s="25"/>
      <c r="C173" s="14"/>
      <c r="D173" s="14">
        <f>70%*E171</f>
        <v>113.39999999999999</v>
      </c>
      <c r="E173" s="17">
        <f>39.9%*E171</f>
        <v>64.637999999999991</v>
      </c>
      <c r="F173" s="17" t="s">
        <v>292</v>
      </c>
      <c r="G173" s="14" t="str">
        <f>IF(G171&gt;=D173,"Χαμηλή",IF(G171&lt;=E173,"Υψηλή","Μέση"))</f>
        <v>Υψηλή</v>
      </c>
    </row>
    <row r="174" spans="1:7" s="19" customFormat="1" ht="16.5" thickBot="1">
      <c r="A174" s="25"/>
      <c r="B174" s="25"/>
      <c r="C174" s="14"/>
      <c r="D174" s="14"/>
      <c r="E174" s="14"/>
      <c r="F174" s="14"/>
      <c r="G174" s="14"/>
    </row>
    <row r="175" spans="1:7" s="19" customFormat="1" ht="37.5" customHeight="1" thickBot="1">
      <c r="A175" s="46"/>
      <c r="B175" s="112" t="s">
        <v>80</v>
      </c>
      <c r="C175" s="112"/>
      <c r="D175" s="112"/>
      <c r="E175" s="112"/>
      <c r="F175" s="112"/>
      <c r="G175" s="112"/>
    </row>
    <row r="176" spans="1:7" s="19" customFormat="1" ht="16.5" thickBot="1">
      <c r="A176" s="46"/>
      <c r="B176" s="30"/>
      <c r="C176" s="31"/>
      <c r="D176" s="31"/>
      <c r="E176" s="31"/>
      <c r="F176" s="31"/>
      <c r="G176" s="31"/>
    </row>
    <row r="177" spans="1:7" s="19" customFormat="1" ht="27.75" customHeight="1" thickBot="1">
      <c r="A177" s="51"/>
      <c r="B177" s="120" t="s">
        <v>235</v>
      </c>
      <c r="C177" s="120"/>
      <c r="D177" s="120"/>
      <c r="E177" s="120"/>
      <c r="F177" s="120"/>
      <c r="G177" s="120"/>
    </row>
    <row r="178" spans="1:7" s="19" customFormat="1" ht="35.25" customHeight="1" thickBot="1">
      <c r="A178" s="48"/>
      <c r="B178" s="111" t="s">
        <v>236</v>
      </c>
      <c r="C178" s="111"/>
      <c r="D178" s="111"/>
      <c r="E178" s="111"/>
      <c r="F178" s="111"/>
      <c r="G178" s="111"/>
    </row>
    <row r="179" spans="1:7" s="19" customFormat="1" ht="30" customHeight="1" thickBot="1">
      <c r="A179" s="48"/>
      <c r="B179" s="119" t="s">
        <v>126</v>
      </c>
      <c r="C179" s="119"/>
      <c r="D179" s="119"/>
      <c r="E179" s="119"/>
      <c r="F179" s="119"/>
      <c r="G179" s="119"/>
    </row>
    <row r="180" spans="1:7" s="19" customFormat="1" ht="45.75" customHeight="1" thickBot="1">
      <c r="A180" s="46" t="s">
        <v>237</v>
      </c>
      <c r="B180" s="30" t="s">
        <v>81</v>
      </c>
      <c r="C180" s="30">
        <v>0</v>
      </c>
      <c r="D180" s="30">
        <v>3</v>
      </c>
      <c r="E180" s="30">
        <v>6</v>
      </c>
      <c r="F180" s="30"/>
      <c r="G180" s="30"/>
    </row>
    <row r="181" spans="1:7" s="19" customFormat="1" ht="81.75" customHeight="1" thickBot="1">
      <c r="A181" s="46" t="s">
        <v>238</v>
      </c>
      <c r="B181" s="18" t="s">
        <v>20</v>
      </c>
      <c r="C181" s="30">
        <v>0</v>
      </c>
      <c r="D181" s="30">
        <v>3</v>
      </c>
      <c r="E181" s="30">
        <v>6</v>
      </c>
      <c r="F181" s="30"/>
      <c r="G181" s="30"/>
    </row>
    <row r="182" spans="1:7" s="19" customFormat="1" ht="42.75" customHeight="1" thickBot="1">
      <c r="A182" s="46" t="s">
        <v>239</v>
      </c>
      <c r="B182" s="18" t="s">
        <v>21</v>
      </c>
      <c r="C182" s="30">
        <v>0</v>
      </c>
      <c r="D182" s="30">
        <v>3</v>
      </c>
      <c r="E182" s="30">
        <v>6</v>
      </c>
      <c r="F182" s="30"/>
      <c r="G182" s="30"/>
    </row>
    <row r="183" spans="1:7" s="19" customFormat="1" ht="55.5" customHeight="1" thickBot="1">
      <c r="A183" s="46" t="s">
        <v>240</v>
      </c>
      <c r="B183" s="18" t="s">
        <v>241</v>
      </c>
      <c r="C183" s="30">
        <v>0</v>
      </c>
      <c r="D183" s="30">
        <v>3</v>
      </c>
      <c r="E183" s="30">
        <v>6</v>
      </c>
      <c r="F183" s="30"/>
      <c r="G183" s="30"/>
    </row>
    <row r="184" spans="1:7" s="19" customFormat="1" ht="43.5" customHeight="1" thickBot="1">
      <c r="A184" s="46" t="s">
        <v>242</v>
      </c>
      <c r="B184" s="18" t="s">
        <v>127</v>
      </c>
      <c r="C184" s="30">
        <v>0</v>
      </c>
      <c r="D184" s="30">
        <v>3</v>
      </c>
      <c r="E184" s="30">
        <v>6</v>
      </c>
      <c r="F184" s="30"/>
      <c r="G184" s="30"/>
    </row>
    <row r="185" spans="1:7" s="19" customFormat="1" ht="33" customHeight="1" thickBot="1">
      <c r="A185" s="46" t="s">
        <v>243</v>
      </c>
      <c r="B185" s="18" t="s">
        <v>22</v>
      </c>
      <c r="C185" s="30">
        <v>0</v>
      </c>
      <c r="D185" s="30">
        <v>3</v>
      </c>
      <c r="E185" s="30">
        <v>6</v>
      </c>
      <c r="F185" s="30"/>
      <c r="G185" s="30"/>
    </row>
    <row r="186" spans="1:7" s="19" customFormat="1" ht="33" customHeight="1" thickBot="1">
      <c r="A186" s="46" t="s">
        <v>244</v>
      </c>
      <c r="B186" s="18" t="s">
        <v>245</v>
      </c>
      <c r="C186" s="30">
        <v>0</v>
      </c>
      <c r="D186" s="30">
        <v>3</v>
      </c>
      <c r="E186" s="30">
        <v>6</v>
      </c>
      <c r="F186" s="30"/>
      <c r="G186" s="30"/>
    </row>
    <row r="187" spans="1:7" s="19" customFormat="1" ht="33" customHeight="1" thickBot="1">
      <c r="A187" s="46" t="s">
        <v>246</v>
      </c>
      <c r="B187" s="18" t="s">
        <v>23</v>
      </c>
      <c r="C187" s="30">
        <v>0</v>
      </c>
      <c r="D187" s="30">
        <v>3</v>
      </c>
      <c r="E187" s="30">
        <v>6</v>
      </c>
      <c r="F187" s="30"/>
      <c r="G187" s="30"/>
    </row>
    <row r="188" spans="1:7" s="19" customFormat="1" ht="33" customHeight="1" thickBot="1">
      <c r="A188" s="46" t="s">
        <v>247</v>
      </c>
      <c r="B188" s="18" t="s">
        <v>24</v>
      </c>
      <c r="C188" s="30">
        <v>0</v>
      </c>
      <c r="D188" s="30">
        <v>3</v>
      </c>
      <c r="E188" s="30">
        <v>6</v>
      </c>
      <c r="F188" s="30"/>
      <c r="G188" s="30"/>
    </row>
    <row r="189" spans="1:7" s="19" customFormat="1" ht="33" customHeight="1" thickBot="1">
      <c r="A189" s="46" t="s">
        <v>248</v>
      </c>
      <c r="B189" s="18" t="s">
        <v>25</v>
      </c>
      <c r="C189" s="30">
        <v>0</v>
      </c>
      <c r="D189" s="30">
        <v>3</v>
      </c>
      <c r="E189" s="30">
        <v>6</v>
      </c>
      <c r="F189" s="30"/>
      <c r="G189" s="30"/>
    </row>
    <row r="190" spans="1:7" s="19" customFormat="1" ht="33" customHeight="1" thickBot="1">
      <c r="A190" s="46" t="s">
        <v>249</v>
      </c>
      <c r="B190" s="30" t="s">
        <v>89</v>
      </c>
      <c r="C190" s="30">
        <v>0</v>
      </c>
      <c r="D190" s="30">
        <v>3</v>
      </c>
      <c r="E190" s="30">
        <v>6</v>
      </c>
      <c r="F190" s="30"/>
      <c r="G190" s="30"/>
    </row>
    <row r="191" spans="1:7" s="19" customFormat="1" ht="33" customHeight="1" thickBot="1">
      <c r="A191" s="48"/>
      <c r="B191" s="119" t="s">
        <v>90</v>
      </c>
      <c r="C191" s="119"/>
      <c r="D191" s="119"/>
      <c r="E191" s="119"/>
      <c r="F191" s="119"/>
      <c r="G191" s="119"/>
    </row>
    <row r="192" spans="1:7" s="19" customFormat="1" ht="33" customHeight="1" thickBot="1">
      <c r="A192" s="46" t="s">
        <v>250</v>
      </c>
      <c r="B192" s="30" t="s">
        <v>116</v>
      </c>
      <c r="C192" s="30">
        <v>0</v>
      </c>
      <c r="D192" s="30">
        <v>18</v>
      </c>
      <c r="E192" s="30">
        <v>36</v>
      </c>
      <c r="F192" s="30"/>
      <c r="G192" s="30"/>
    </row>
    <row r="193" spans="1:7" s="19" customFormat="1" ht="33" customHeight="1" thickBot="1">
      <c r="A193" s="48"/>
      <c r="B193" s="119" t="s">
        <v>92</v>
      </c>
      <c r="C193" s="119"/>
      <c r="D193" s="119"/>
      <c r="E193" s="119"/>
      <c r="F193" s="119"/>
      <c r="G193" s="119"/>
    </row>
    <row r="194" spans="1:7" s="19" customFormat="1" ht="33" customHeight="1" thickBot="1">
      <c r="A194" s="46" t="s">
        <v>251</v>
      </c>
      <c r="B194" s="30" t="s">
        <v>93</v>
      </c>
      <c r="C194" s="30">
        <v>0</v>
      </c>
      <c r="D194" s="30">
        <v>18</v>
      </c>
      <c r="E194" s="30">
        <v>36</v>
      </c>
      <c r="F194" s="30"/>
      <c r="G194" s="30"/>
    </row>
    <row r="195" spans="1:7" s="19" customFormat="1" ht="33" customHeight="1" thickBot="1">
      <c r="A195" s="46"/>
      <c r="B195" s="112" t="s">
        <v>80</v>
      </c>
      <c r="C195" s="112"/>
      <c r="D195" s="112"/>
      <c r="E195" s="112"/>
      <c r="F195" s="112"/>
      <c r="G195" s="112"/>
    </row>
    <row r="196" spans="1:7" s="19" customFormat="1" ht="33" customHeight="1" thickBot="1">
      <c r="A196" s="46"/>
      <c r="B196" s="26"/>
      <c r="C196" s="30"/>
      <c r="D196" s="30"/>
      <c r="E196" s="30"/>
      <c r="F196" s="30"/>
      <c r="G196" s="30"/>
    </row>
    <row r="197" spans="1:7" s="19" customFormat="1" ht="33" customHeight="1" thickBot="1">
      <c r="A197" s="48"/>
      <c r="B197" s="111" t="s">
        <v>252</v>
      </c>
      <c r="C197" s="111"/>
      <c r="D197" s="111"/>
      <c r="E197" s="111"/>
      <c r="F197" s="111"/>
      <c r="G197" s="111"/>
    </row>
    <row r="198" spans="1:7" s="19" customFormat="1" ht="44.25" customHeight="1" thickBot="1">
      <c r="A198" s="46" t="s">
        <v>253</v>
      </c>
      <c r="B198" s="18" t="s">
        <v>254</v>
      </c>
      <c r="C198" s="30">
        <v>0</v>
      </c>
      <c r="D198" s="30">
        <v>3</v>
      </c>
      <c r="E198" s="30">
        <v>6</v>
      </c>
      <c r="F198" s="30"/>
      <c r="G198" s="30"/>
    </row>
    <row r="199" spans="1:7" s="19" customFormat="1" ht="46.5" customHeight="1" thickBot="1">
      <c r="A199" s="46" t="s">
        <v>255</v>
      </c>
      <c r="B199" s="18" t="s">
        <v>256</v>
      </c>
      <c r="C199" s="30">
        <v>0</v>
      </c>
      <c r="D199" s="30">
        <v>3</v>
      </c>
      <c r="E199" s="30">
        <v>6</v>
      </c>
      <c r="F199" s="30"/>
      <c r="G199" s="30"/>
    </row>
    <row r="200" spans="1:7" s="19" customFormat="1" ht="47.25" customHeight="1" thickBot="1">
      <c r="A200" s="46" t="s">
        <v>257</v>
      </c>
      <c r="B200" s="52" t="s">
        <v>258</v>
      </c>
      <c r="C200" s="30">
        <v>0</v>
      </c>
      <c r="D200" s="30">
        <v>3</v>
      </c>
      <c r="E200" s="30">
        <v>6</v>
      </c>
      <c r="F200" s="30"/>
      <c r="G200" s="30"/>
    </row>
    <row r="201" spans="1:7" s="19" customFormat="1" ht="16.5" thickBot="1">
      <c r="A201" s="48"/>
      <c r="B201" s="111" t="s">
        <v>259</v>
      </c>
      <c r="C201" s="111"/>
      <c r="D201" s="111"/>
      <c r="E201" s="111"/>
      <c r="F201" s="111"/>
      <c r="G201" s="111"/>
    </row>
    <row r="202" spans="1:7" s="19" customFormat="1" ht="34.5" customHeight="1" thickBot="1">
      <c r="A202" s="46" t="s">
        <v>260</v>
      </c>
      <c r="B202" s="18" t="s">
        <v>26</v>
      </c>
      <c r="C202" s="30">
        <v>0</v>
      </c>
      <c r="D202" s="30">
        <v>3</v>
      </c>
      <c r="E202" s="30">
        <v>6</v>
      </c>
      <c r="F202" s="30"/>
      <c r="G202" s="30"/>
    </row>
    <row r="203" spans="1:7" s="19" customFormat="1" ht="56.25" customHeight="1" thickBot="1">
      <c r="A203" s="46" t="s">
        <v>261</v>
      </c>
      <c r="B203" s="18" t="s">
        <v>128</v>
      </c>
      <c r="C203" s="30">
        <v>0</v>
      </c>
      <c r="D203" s="30">
        <v>3</v>
      </c>
      <c r="E203" s="30">
        <v>6</v>
      </c>
      <c r="F203" s="30"/>
      <c r="G203" s="30"/>
    </row>
    <row r="204" spans="1:7" s="19" customFormat="1" ht="54.75" customHeight="1" thickBot="1">
      <c r="A204" s="46" t="s">
        <v>262</v>
      </c>
      <c r="B204" s="18" t="s">
        <v>129</v>
      </c>
      <c r="C204" s="30">
        <v>0</v>
      </c>
      <c r="D204" s="30">
        <v>3</v>
      </c>
      <c r="E204" s="30">
        <v>6</v>
      </c>
      <c r="F204" s="30"/>
      <c r="G204" s="30"/>
    </row>
    <row r="205" spans="1:7" s="19" customFormat="1" ht="16.5" thickBot="1">
      <c r="A205" s="25"/>
      <c r="B205" s="25" t="s">
        <v>59</v>
      </c>
      <c r="C205" s="14"/>
      <c r="D205" s="14"/>
      <c r="E205" s="14">
        <f>SUM(E202:E204,E198:E200,E194,E192,E180:E190)</f>
        <v>174</v>
      </c>
      <c r="F205" s="14"/>
      <c r="G205" s="14">
        <f t="shared" ref="G205" si="4">SUM(G202:G204,G198:G200,G194,G192,G180:G190)</f>
        <v>0</v>
      </c>
    </row>
    <row r="206" spans="1:7" s="19" customFormat="1" ht="16.5" thickBot="1">
      <c r="A206" s="25"/>
      <c r="B206" s="25"/>
      <c r="C206" s="14"/>
      <c r="D206" s="15">
        <v>0.7</v>
      </c>
      <c r="E206" s="16">
        <v>0.39900000000000002</v>
      </c>
      <c r="F206" s="14"/>
      <c r="G206" s="14"/>
    </row>
    <row r="207" spans="1:7" s="19" customFormat="1" ht="16.5" thickBot="1">
      <c r="A207" s="25"/>
      <c r="B207" s="25"/>
      <c r="C207" s="14"/>
      <c r="D207" s="14">
        <f>70%*E205</f>
        <v>121.8</v>
      </c>
      <c r="E207" s="17">
        <f>39.9%*E205</f>
        <v>69.425999999999988</v>
      </c>
      <c r="F207" s="17" t="s">
        <v>292</v>
      </c>
      <c r="G207" s="14" t="str">
        <f>IF(G205&gt;=D207,"Χαμηλή",IF(G205&lt;=E207,"Υψηλή","Μέση"))</f>
        <v>Υψηλή</v>
      </c>
    </row>
    <row r="208" spans="1:7" s="19" customFormat="1" ht="16.5" thickBot="1">
      <c r="A208" s="25"/>
      <c r="B208" s="25"/>
      <c r="C208" s="14"/>
      <c r="D208" s="14"/>
      <c r="E208" s="14"/>
      <c r="F208" s="14"/>
      <c r="G208" s="14"/>
    </row>
    <row r="209" spans="1:7" s="19" customFormat="1" ht="51.75" customHeight="1" thickBot="1">
      <c r="A209" s="46"/>
      <c r="B209" s="112" t="s">
        <v>80</v>
      </c>
      <c r="C209" s="112"/>
      <c r="D209" s="112"/>
      <c r="E209" s="112"/>
      <c r="F209" s="112"/>
      <c r="G209" s="112"/>
    </row>
    <row r="210" spans="1:7" s="19" customFormat="1" ht="16.5" thickBot="1">
      <c r="A210" s="51"/>
      <c r="B210" s="120" t="s">
        <v>263</v>
      </c>
      <c r="C210" s="120"/>
      <c r="D210" s="120"/>
      <c r="E210" s="120"/>
      <c r="F210" s="120"/>
      <c r="G210" s="120"/>
    </row>
    <row r="211" spans="1:7" s="19" customFormat="1" ht="16.5" thickBot="1">
      <c r="A211" s="48"/>
      <c r="B211" s="111" t="s">
        <v>264</v>
      </c>
      <c r="C211" s="111"/>
      <c r="D211" s="111"/>
      <c r="E211" s="111"/>
      <c r="F211" s="111"/>
      <c r="G211" s="111"/>
    </row>
    <row r="212" spans="1:7" s="19" customFormat="1" ht="60.75" customHeight="1" thickBot="1">
      <c r="A212" s="27" t="s">
        <v>265</v>
      </c>
      <c r="B212" s="72" t="s">
        <v>293</v>
      </c>
      <c r="C212" s="72">
        <v>0</v>
      </c>
      <c r="D212" s="72">
        <v>18</v>
      </c>
      <c r="E212" s="72">
        <v>36</v>
      </c>
      <c r="F212" s="72"/>
      <c r="G212" s="30"/>
    </row>
    <row r="213" spans="1:7" s="19" customFormat="1" ht="82.5" customHeight="1" thickBot="1">
      <c r="A213" s="46" t="s">
        <v>266</v>
      </c>
      <c r="B213" s="72" t="s">
        <v>294</v>
      </c>
      <c r="C213" s="72">
        <v>0</v>
      </c>
      <c r="D213" s="72">
        <v>18</v>
      </c>
      <c r="E213" s="72">
        <v>36</v>
      </c>
      <c r="F213" s="72"/>
      <c r="G213" s="30"/>
    </row>
    <row r="214" spans="1:7" s="19" customFormat="1" ht="96" customHeight="1" thickBot="1">
      <c r="A214" s="46" t="s">
        <v>267</v>
      </c>
      <c r="B214" s="72" t="s">
        <v>295</v>
      </c>
      <c r="C214" s="72">
        <v>0</v>
      </c>
      <c r="D214" s="72">
        <v>9</v>
      </c>
      <c r="E214" s="72">
        <v>18</v>
      </c>
      <c r="F214" s="72"/>
      <c r="G214" s="31"/>
    </row>
    <row r="215" spans="1:7" s="19" customFormat="1" ht="58.5" customHeight="1" thickBot="1">
      <c r="A215" s="46" t="s">
        <v>268</v>
      </c>
      <c r="B215" s="72" t="s">
        <v>296</v>
      </c>
      <c r="C215" s="72">
        <v>0</v>
      </c>
      <c r="D215" s="72">
        <v>9</v>
      </c>
      <c r="E215" s="72">
        <v>18</v>
      </c>
      <c r="F215" s="73"/>
      <c r="G215" s="30"/>
    </row>
    <row r="216" spans="1:7" s="19" customFormat="1" ht="74.25" customHeight="1" thickBot="1">
      <c r="A216" s="46" t="s">
        <v>269</v>
      </c>
      <c r="B216" s="72" t="s">
        <v>297</v>
      </c>
      <c r="C216" s="72">
        <v>0</v>
      </c>
      <c r="D216" s="72">
        <v>18</v>
      </c>
      <c r="E216" s="72">
        <v>36</v>
      </c>
      <c r="F216" s="72"/>
      <c r="G216" s="31"/>
    </row>
    <row r="217" spans="1:7" s="19" customFormat="1" ht="57.75" customHeight="1" thickBot="1">
      <c r="A217" s="46" t="s">
        <v>270</v>
      </c>
      <c r="B217" s="72" t="s">
        <v>298</v>
      </c>
      <c r="C217" s="72">
        <v>0</v>
      </c>
      <c r="D217" s="72">
        <v>3</v>
      </c>
      <c r="E217" s="72">
        <v>6</v>
      </c>
      <c r="F217" s="73"/>
      <c r="G217" s="31"/>
    </row>
    <row r="218" spans="1:7" s="19" customFormat="1" ht="16.5" thickBot="1">
      <c r="A218" s="48"/>
      <c r="B218" s="111" t="s">
        <v>271</v>
      </c>
      <c r="C218" s="111"/>
      <c r="D218" s="111"/>
      <c r="E218" s="111"/>
      <c r="F218" s="111"/>
      <c r="G218" s="111"/>
    </row>
    <row r="219" spans="1:7" s="19" customFormat="1" ht="33" customHeight="1" thickBot="1">
      <c r="A219" s="46" t="s">
        <v>272</v>
      </c>
      <c r="B219" s="30" t="s">
        <v>130</v>
      </c>
      <c r="C219" s="30">
        <v>0</v>
      </c>
      <c r="D219" s="30">
        <v>3</v>
      </c>
      <c r="E219" s="30">
        <v>6</v>
      </c>
      <c r="F219" s="30"/>
      <c r="G219" s="30"/>
    </row>
    <row r="220" spans="1:7" s="19" customFormat="1" ht="42" customHeight="1" thickBot="1">
      <c r="A220" s="46" t="s">
        <v>273</v>
      </c>
      <c r="B220" s="30" t="s">
        <v>131</v>
      </c>
      <c r="C220" s="30">
        <v>0</v>
      </c>
      <c r="D220" s="30">
        <v>3</v>
      </c>
      <c r="E220" s="30">
        <v>6</v>
      </c>
      <c r="F220" s="30"/>
      <c r="G220" s="30"/>
    </row>
    <row r="221" spans="1:7" s="19" customFormat="1" ht="62.25" customHeight="1" thickBot="1">
      <c r="A221" s="46" t="s">
        <v>274</v>
      </c>
      <c r="B221" s="30" t="s">
        <v>132</v>
      </c>
      <c r="C221" s="30">
        <v>0</v>
      </c>
      <c r="D221" s="30">
        <v>3</v>
      </c>
      <c r="E221" s="30">
        <v>6</v>
      </c>
      <c r="F221" s="30"/>
      <c r="G221" s="30"/>
    </row>
    <row r="222" spans="1:7" s="19" customFormat="1" ht="48.75" customHeight="1" thickBot="1">
      <c r="A222" s="46" t="s">
        <v>275</v>
      </c>
      <c r="B222" s="30" t="s">
        <v>133</v>
      </c>
      <c r="C222" s="30">
        <v>0</v>
      </c>
      <c r="D222" s="30">
        <v>3</v>
      </c>
      <c r="E222" s="30">
        <v>6</v>
      </c>
      <c r="F222" s="31"/>
      <c r="G222" s="31"/>
    </row>
    <row r="223" spans="1:7" s="19" customFormat="1" ht="48.75" customHeight="1" thickBot="1">
      <c r="A223" s="46" t="s">
        <v>276</v>
      </c>
      <c r="B223" s="30" t="s">
        <v>134</v>
      </c>
      <c r="C223" s="30">
        <v>0</v>
      </c>
      <c r="D223" s="30">
        <v>3</v>
      </c>
      <c r="E223" s="30">
        <v>6</v>
      </c>
      <c r="F223" s="30"/>
      <c r="G223" s="30"/>
    </row>
    <row r="224" spans="1:7" s="19" customFormat="1" ht="16.5" thickBot="1">
      <c r="A224" s="25"/>
      <c r="B224" s="25" t="s">
        <v>60</v>
      </c>
      <c r="C224" s="14"/>
      <c r="D224" s="14"/>
      <c r="E224" s="14">
        <f>SUM(E219:E223,E212:E217)</f>
        <v>180</v>
      </c>
      <c r="F224" s="14"/>
      <c r="G224" s="14">
        <f t="shared" ref="G224" si="5">SUM(G219:G223,G212:G217)</f>
        <v>0</v>
      </c>
    </row>
    <row r="225" spans="1:7" s="19" customFormat="1" ht="16.5" thickBot="1">
      <c r="A225" s="25"/>
      <c r="B225" s="25"/>
      <c r="C225" s="14"/>
      <c r="D225" s="15">
        <v>0.7</v>
      </c>
      <c r="E225" s="16">
        <v>0.39900000000000002</v>
      </c>
      <c r="F225" s="14"/>
      <c r="G225" s="14"/>
    </row>
    <row r="226" spans="1:7" s="19" customFormat="1" ht="16.5" thickBot="1">
      <c r="A226" s="25"/>
      <c r="B226" s="25"/>
      <c r="C226" s="14"/>
      <c r="D226" s="14">
        <f>70%*E224</f>
        <v>125.99999999999999</v>
      </c>
      <c r="E226" s="17">
        <f>39.9%*E224</f>
        <v>71.819999999999993</v>
      </c>
      <c r="F226" s="17" t="s">
        <v>292</v>
      </c>
      <c r="G226" s="14" t="str">
        <f>IF(G224&gt;=D226,"Χαμηλή",IF(G224&lt;=E226,"Υψηλή","Μέση"))</f>
        <v>Υψηλή</v>
      </c>
    </row>
    <row r="227" spans="1:7" s="19" customFormat="1" ht="16.5" thickBot="1">
      <c r="A227" s="25"/>
      <c r="B227" s="25"/>
      <c r="C227" s="14"/>
      <c r="D227" s="14"/>
      <c r="E227" s="14"/>
      <c r="F227" s="14"/>
      <c r="G227" s="14"/>
    </row>
    <row r="228" spans="1:7" s="19" customFormat="1" ht="16.5" thickBot="1">
      <c r="A228" s="44"/>
      <c r="B228" s="139" t="s">
        <v>80</v>
      </c>
      <c r="C228" s="140"/>
      <c r="D228" s="140"/>
      <c r="E228" s="140"/>
      <c r="F228" s="140"/>
      <c r="G228" s="141"/>
    </row>
    <row r="229" spans="1:7" ht="15">
      <c r="A229" s="133"/>
      <c r="B229" s="136"/>
      <c r="C229" s="136"/>
      <c r="D229" s="136"/>
      <c r="E229" s="136"/>
      <c r="F229" s="136"/>
      <c r="G229" s="136"/>
    </row>
    <row r="230" spans="1:7" ht="15">
      <c r="A230" s="134"/>
      <c r="B230" s="137"/>
      <c r="C230" s="137"/>
      <c r="D230" s="137"/>
      <c r="E230" s="137"/>
      <c r="F230" s="137"/>
      <c r="G230" s="137"/>
    </row>
    <row r="231" spans="1:7" ht="15">
      <c r="A231" s="134"/>
      <c r="B231" s="137"/>
      <c r="C231" s="137"/>
      <c r="D231" s="137"/>
      <c r="E231" s="137"/>
      <c r="F231" s="137"/>
      <c r="G231" s="137"/>
    </row>
    <row r="232" spans="1:7" ht="15">
      <c r="A232" s="134"/>
      <c r="B232" s="137"/>
      <c r="C232" s="137"/>
      <c r="D232" s="137"/>
      <c r="E232" s="137"/>
      <c r="F232" s="137"/>
      <c r="G232" s="137"/>
    </row>
    <row r="233" spans="1:7" thickBot="1">
      <c r="A233" s="135"/>
      <c r="B233" s="138"/>
      <c r="C233" s="138"/>
      <c r="D233" s="138"/>
      <c r="E233" s="138"/>
      <c r="F233" s="138"/>
      <c r="G233" s="138"/>
    </row>
    <row r="235" spans="1:7">
      <c r="A235" s="65"/>
    </row>
    <row r="236" spans="1:7" s="19" customFormat="1">
      <c r="A236" s="55"/>
      <c r="B236" s="67" t="s">
        <v>279</v>
      </c>
      <c r="C236" s="69"/>
      <c r="D236" s="113" t="s">
        <v>292</v>
      </c>
      <c r="E236" s="56"/>
      <c r="F236" s="56"/>
      <c r="G236" s="56"/>
    </row>
    <row r="237" spans="1:7" s="19" customFormat="1" ht="18.75" customHeight="1">
      <c r="A237" s="55"/>
      <c r="B237" s="68" t="str">
        <f>B64</f>
        <v>ΣΥΝΟΛΟ ΚΕΦΑΛΑΙΟΥ 1</v>
      </c>
      <c r="C237" s="70" t="str">
        <f>G66</f>
        <v>Χαμηλή</v>
      </c>
      <c r="D237" s="114"/>
      <c r="E237" s="56"/>
      <c r="F237" s="56"/>
      <c r="G237" s="56"/>
    </row>
    <row r="238" spans="1:7" s="19" customFormat="1">
      <c r="A238" s="55"/>
      <c r="B238" s="68" t="str">
        <f>B75</f>
        <v>ΣΥΝΟΛΟ ΚΕΦΑΛΑΙΟΥ 2</v>
      </c>
      <c r="C238" s="70" t="str">
        <f>G77</f>
        <v>Υψηλή</v>
      </c>
      <c r="D238" s="114"/>
      <c r="E238" s="56"/>
      <c r="F238" s="56"/>
      <c r="G238" s="56"/>
    </row>
    <row r="239" spans="1:7" s="19" customFormat="1">
      <c r="A239" s="55"/>
      <c r="B239" s="68" t="str">
        <f>B105</f>
        <v>ΣΥΝΟΛΟ ΚΕΦΑΛΑΙΟΥ 3</v>
      </c>
      <c r="C239" s="70" t="str">
        <f>G107</f>
        <v>Υψηλή</v>
      </c>
      <c r="D239" s="114"/>
      <c r="E239" s="56"/>
      <c r="F239" s="56"/>
      <c r="G239" s="56"/>
    </row>
    <row r="240" spans="1:7" s="19" customFormat="1">
      <c r="A240" s="55"/>
      <c r="B240" s="68" t="str">
        <f>B139</f>
        <v>ΣΥΝΟΛΟ ΚΕΦΑΛΑΙΟΥ 4</v>
      </c>
      <c r="C240" s="70" t="str">
        <f>G141</f>
        <v>Υψηλή</v>
      </c>
      <c r="D240" s="114"/>
      <c r="E240" s="56"/>
      <c r="F240" s="56"/>
      <c r="G240" s="56"/>
    </row>
    <row r="241" spans="1:7" s="19" customFormat="1">
      <c r="A241" s="55"/>
      <c r="B241" s="68" t="str">
        <f>B150</f>
        <v>ΣΥΝΟΛΟ ΚΕΦΑΛΑΙΟΥ 5</v>
      </c>
      <c r="C241" s="70" t="str">
        <f>G173</f>
        <v>Υψηλή</v>
      </c>
      <c r="D241" s="114"/>
      <c r="E241" s="56"/>
      <c r="F241" s="56"/>
      <c r="G241" s="56"/>
    </row>
    <row r="242" spans="1:7" s="19" customFormat="1">
      <c r="A242" s="57"/>
      <c r="B242" s="68" t="str">
        <f>B171</f>
        <v>ΣΥΝΟΛΟ ΚΕΦΑΛΑΙΟΥ 6</v>
      </c>
      <c r="C242" s="71" t="str">
        <f>G173</f>
        <v>Υψηλή</v>
      </c>
      <c r="D242" s="114"/>
      <c r="E242" s="58"/>
      <c r="F242" s="59"/>
      <c r="G242" s="59"/>
    </row>
    <row r="243" spans="1:7" s="19" customFormat="1">
      <c r="A243" s="57"/>
      <c r="B243" s="68" t="str">
        <f>B205</f>
        <v>ΣΥΝΟΛΟ ΚΕΦΑΛΑΙΟΥ 7</v>
      </c>
      <c r="C243" s="71" t="str">
        <f>G207</f>
        <v>Υψηλή</v>
      </c>
      <c r="D243" s="114"/>
      <c r="E243" s="60"/>
      <c r="F243" s="60"/>
      <c r="G243" s="59"/>
    </row>
    <row r="244" spans="1:7" s="19" customFormat="1">
      <c r="A244" s="55"/>
      <c r="B244" s="68" t="str">
        <f>B224</f>
        <v>ΣΥΝΟΛΟ ΚΕΦΑΛΑΙΟΥ 8</v>
      </c>
      <c r="C244" s="70" t="str">
        <f>G226</f>
        <v>Υψηλή</v>
      </c>
      <c r="D244" s="114"/>
      <c r="E244" s="56"/>
      <c r="F244" s="56"/>
      <c r="G244" s="56"/>
    </row>
    <row r="245" spans="1:7" s="19" customFormat="1">
      <c r="A245" s="57"/>
      <c r="B245" s="68"/>
      <c r="C245" s="71"/>
      <c r="D245" s="115"/>
      <c r="E245" s="58"/>
      <c r="F245" s="59"/>
      <c r="G245" s="59"/>
    </row>
    <row r="246" spans="1:7">
      <c r="A246" s="65"/>
    </row>
    <row r="247" spans="1:7">
      <c r="A247" s="65"/>
    </row>
    <row r="248" spans="1:7">
      <c r="A248" s="53"/>
      <c r="B248" s="116"/>
      <c r="C248" s="117"/>
      <c r="D248" s="117"/>
      <c r="E248" s="117"/>
      <c r="F248" s="117"/>
      <c r="G248" s="118"/>
    </row>
    <row r="249" spans="1:7">
      <c r="A249" s="53"/>
      <c r="B249" s="61" t="s">
        <v>135</v>
      </c>
      <c r="C249" s="29"/>
      <c r="D249" s="29"/>
      <c r="E249" s="29"/>
      <c r="F249" s="29"/>
      <c r="G249" s="62"/>
    </row>
    <row r="250" spans="1:7">
      <c r="A250" s="53"/>
      <c r="B250" s="63"/>
      <c r="C250" s="29"/>
      <c r="D250" s="29"/>
      <c r="E250" s="29"/>
      <c r="F250" s="29"/>
      <c r="G250" s="62"/>
    </row>
    <row r="251" spans="1:7">
      <c r="A251" s="53"/>
      <c r="B251" s="64" t="s">
        <v>136</v>
      </c>
      <c r="C251" s="29"/>
      <c r="D251" s="29"/>
      <c r="E251" s="29"/>
      <c r="F251" s="29"/>
      <c r="G251" s="62"/>
    </row>
    <row r="252" spans="1:7">
      <c r="A252" s="53"/>
      <c r="B252" s="64"/>
      <c r="C252" s="29"/>
      <c r="D252" s="29"/>
      <c r="E252" s="29"/>
      <c r="F252" s="29"/>
      <c r="G252" s="62"/>
    </row>
    <row r="253" spans="1:7" ht="15.75" customHeight="1">
      <c r="A253" s="53"/>
      <c r="B253" s="105" t="s">
        <v>137</v>
      </c>
      <c r="C253" s="106"/>
      <c r="D253" s="106"/>
      <c r="E253" s="106"/>
      <c r="F253" s="106"/>
      <c r="G253" s="107"/>
    </row>
    <row r="254" spans="1:7">
      <c r="A254" s="53"/>
      <c r="B254" s="92"/>
      <c r="C254" s="93"/>
      <c r="D254" s="93"/>
      <c r="E254" s="93"/>
      <c r="F254" s="93"/>
      <c r="G254" s="94"/>
    </row>
    <row r="255" spans="1:7" ht="15.75" customHeight="1">
      <c r="A255" s="53"/>
      <c r="B255" s="105" t="s">
        <v>138</v>
      </c>
      <c r="C255" s="106"/>
      <c r="D255" s="106"/>
      <c r="E255" s="106"/>
      <c r="F255" s="106"/>
      <c r="G255" s="107"/>
    </row>
    <row r="256" spans="1:7">
      <c r="A256" s="53"/>
      <c r="B256" s="92"/>
      <c r="C256" s="93"/>
      <c r="D256" s="93"/>
      <c r="E256" s="93"/>
      <c r="F256" s="93"/>
      <c r="G256" s="94"/>
    </row>
    <row r="257" spans="1:7" ht="16.5" customHeight="1">
      <c r="A257" s="53"/>
      <c r="B257" s="105" t="s">
        <v>139</v>
      </c>
      <c r="C257" s="106"/>
      <c r="D257" s="106"/>
      <c r="E257" s="106"/>
      <c r="F257" s="106"/>
      <c r="G257" s="107"/>
    </row>
    <row r="258" spans="1:7">
      <c r="A258" s="53"/>
      <c r="B258" s="92"/>
      <c r="C258" s="93"/>
      <c r="D258" s="93"/>
      <c r="E258" s="93"/>
      <c r="F258" s="93"/>
      <c r="G258" s="94"/>
    </row>
    <row r="259" spans="1:7" ht="15.75" customHeight="1">
      <c r="A259" s="53"/>
      <c r="B259" s="98" t="s">
        <v>140</v>
      </c>
      <c r="C259" s="99"/>
      <c r="D259" s="99"/>
      <c r="E259" s="99"/>
      <c r="F259" s="99"/>
      <c r="G259" s="100"/>
    </row>
    <row r="260" spans="1:7" ht="15.75" customHeight="1">
      <c r="A260" s="53"/>
      <c r="B260" s="92" t="s">
        <v>28</v>
      </c>
      <c r="C260" s="93"/>
      <c r="D260" s="93"/>
      <c r="E260" s="93"/>
      <c r="F260" s="93"/>
      <c r="G260" s="94"/>
    </row>
    <row r="261" spans="1:7" ht="31.5" customHeight="1">
      <c r="A261" s="53"/>
      <c r="B261" s="142" t="s">
        <v>280</v>
      </c>
      <c r="C261" s="106"/>
      <c r="D261" s="106"/>
      <c r="E261" s="106"/>
      <c r="F261" s="106"/>
      <c r="G261" s="107"/>
    </row>
    <row r="262" spans="1:7" ht="16.5" customHeight="1">
      <c r="A262" s="53"/>
      <c r="B262" s="92"/>
      <c r="C262" s="93"/>
      <c r="D262" s="93"/>
      <c r="E262" s="93"/>
      <c r="F262" s="93"/>
      <c r="G262" s="94"/>
    </row>
    <row r="263" spans="1:7" ht="42.75" customHeight="1">
      <c r="A263" s="53"/>
      <c r="B263" s="95" t="s">
        <v>281</v>
      </c>
      <c r="C263" s="106"/>
      <c r="D263" s="106"/>
      <c r="E263" s="106"/>
      <c r="F263" s="106"/>
      <c r="G263" s="107"/>
    </row>
    <row r="264" spans="1:7" ht="45" customHeight="1">
      <c r="A264" s="53"/>
      <c r="B264" s="108" t="s">
        <v>282</v>
      </c>
      <c r="C264" s="109"/>
      <c r="D264" s="109"/>
      <c r="E264" s="109"/>
      <c r="F264" s="109"/>
      <c r="G264" s="110"/>
    </row>
    <row r="265" spans="1:7">
      <c r="A265" s="53"/>
      <c r="B265" s="92"/>
      <c r="C265" s="93"/>
      <c r="D265" s="93"/>
      <c r="E265" s="93"/>
      <c r="F265" s="93"/>
      <c r="G265" s="94"/>
    </row>
    <row r="266" spans="1:7" ht="31.5" customHeight="1">
      <c r="A266" s="53"/>
      <c r="B266" s="95" t="s">
        <v>283</v>
      </c>
      <c r="C266" s="96"/>
      <c r="D266" s="96"/>
      <c r="E266" s="96"/>
      <c r="F266" s="96"/>
      <c r="G266" s="97"/>
    </row>
    <row r="267" spans="1:7" ht="31.5" customHeight="1">
      <c r="A267" s="53"/>
      <c r="B267" s="98"/>
      <c r="C267" s="99"/>
      <c r="D267" s="99"/>
      <c r="E267" s="99"/>
      <c r="F267" s="99"/>
      <c r="G267" s="100"/>
    </row>
    <row r="268" spans="1:7" ht="31.5" customHeight="1">
      <c r="A268" s="53"/>
      <c r="B268" s="101"/>
      <c r="C268" s="102"/>
      <c r="D268" s="102"/>
      <c r="E268" s="102"/>
      <c r="F268" s="102"/>
      <c r="G268" s="103"/>
    </row>
    <row r="269" spans="1:7" s="54" customFormat="1">
      <c r="A269" s="53"/>
      <c r="B269" s="143" t="s">
        <v>284</v>
      </c>
      <c r="C269" s="144"/>
      <c r="D269" s="144"/>
      <c r="E269" s="144"/>
      <c r="F269" s="144"/>
      <c r="G269" s="145"/>
    </row>
    <row r="270" spans="1:7">
      <c r="A270" s="53"/>
      <c r="B270" s="146" t="s">
        <v>285</v>
      </c>
      <c r="C270" s="104"/>
      <c r="D270" s="104"/>
      <c r="E270" s="104"/>
      <c r="F270" s="104"/>
      <c r="G270" s="147"/>
    </row>
    <row r="271" spans="1:7" ht="50.25" customHeight="1">
      <c r="A271" s="65"/>
      <c r="B271" s="128" t="s">
        <v>286</v>
      </c>
      <c r="C271" s="91"/>
      <c r="D271" s="91"/>
      <c r="E271" s="91"/>
      <c r="F271" s="91"/>
      <c r="G271" s="129"/>
    </row>
    <row r="272" spans="1:7" ht="63" customHeight="1">
      <c r="A272" s="65"/>
      <c r="B272" s="128" t="s">
        <v>287</v>
      </c>
      <c r="C272" s="91"/>
      <c r="D272" s="91"/>
      <c r="E272" s="91"/>
      <c r="F272" s="91"/>
      <c r="G272" s="129"/>
    </row>
    <row r="273" spans="1:7" ht="33.75" customHeight="1">
      <c r="A273" s="65"/>
      <c r="B273" s="128" t="s">
        <v>288</v>
      </c>
      <c r="C273" s="91"/>
      <c r="D273" s="91"/>
      <c r="E273" s="91"/>
      <c r="F273" s="91"/>
      <c r="G273" s="129"/>
    </row>
    <row r="274" spans="1:7">
      <c r="A274" s="65"/>
      <c r="B274" s="128" t="s">
        <v>289</v>
      </c>
      <c r="C274" s="91"/>
      <c r="D274" s="91"/>
      <c r="E274" s="91"/>
      <c r="F274" s="91"/>
      <c r="G274" s="129"/>
    </row>
    <row r="275" spans="1:7">
      <c r="A275" s="65"/>
      <c r="B275" s="128" t="s">
        <v>290</v>
      </c>
      <c r="C275" s="91"/>
      <c r="D275" s="91"/>
      <c r="E275" s="91"/>
      <c r="F275" s="91"/>
      <c r="G275" s="129"/>
    </row>
    <row r="276" spans="1:7" ht="61.5" customHeight="1">
      <c r="A276" s="65"/>
      <c r="B276" s="130" t="s">
        <v>291</v>
      </c>
      <c r="C276" s="131"/>
      <c r="D276" s="131"/>
      <c r="E276" s="131"/>
      <c r="F276" s="131"/>
      <c r="G276" s="132"/>
    </row>
    <row r="277" spans="1:7">
      <c r="A277" s="53"/>
      <c r="B277" s="6"/>
    </row>
    <row r="278" spans="1:7">
      <c r="A278" s="65"/>
      <c r="B278" s="3" t="s">
        <v>38</v>
      </c>
    </row>
    <row r="279" spans="1:7">
      <c r="A279" s="65"/>
      <c r="B279" s="1"/>
    </row>
    <row r="280" spans="1:7">
      <c r="A280" s="65"/>
      <c r="B280" s="3" t="s">
        <v>39</v>
      </c>
    </row>
    <row r="281" spans="1:7">
      <c r="A281" s="65"/>
      <c r="B281" s="1"/>
    </row>
    <row r="282" spans="1:7">
      <c r="A282" s="65"/>
      <c r="B282" s="1"/>
    </row>
    <row r="283" spans="1:7">
      <c r="A283" s="65"/>
      <c r="B283" s="1"/>
    </row>
    <row r="284" spans="1:7">
      <c r="A284" s="65"/>
      <c r="B284" s="1"/>
    </row>
    <row r="285" spans="1:7">
      <c r="A285" s="65"/>
      <c r="B285" s="1"/>
    </row>
    <row r="286" spans="1:7">
      <c r="A286" s="65"/>
      <c r="B286" s="3" t="s">
        <v>40</v>
      </c>
    </row>
    <row r="287" spans="1:7">
      <c r="A287" s="65"/>
      <c r="B287" s="3"/>
    </row>
    <row r="288" spans="1:7">
      <c r="A288" s="65"/>
      <c r="B288" s="3"/>
    </row>
    <row r="289" spans="1:6">
      <c r="A289" s="65"/>
      <c r="B289" s="7"/>
    </row>
    <row r="290" spans="1:6" ht="16.5" thickBot="1">
      <c r="A290" s="65"/>
      <c r="B290" s="7"/>
    </row>
    <row r="291" spans="1:6" ht="20.25" thickTop="1" thickBot="1">
      <c r="A291" s="56"/>
      <c r="B291" s="89" t="s">
        <v>142</v>
      </c>
      <c r="C291" s="89"/>
      <c r="D291" s="89"/>
      <c r="E291" s="89"/>
      <c r="F291" s="90"/>
    </row>
    <row r="292" spans="1:6" ht="39" thickBot="1">
      <c r="A292" s="66" t="s">
        <v>29</v>
      </c>
      <c r="B292" s="5" t="s">
        <v>30</v>
      </c>
      <c r="C292" s="5" t="s">
        <v>31</v>
      </c>
      <c r="D292" s="5" t="s">
        <v>32</v>
      </c>
      <c r="E292" s="5" t="s">
        <v>33</v>
      </c>
      <c r="F292" s="20" t="s">
        <v>34</v>
      </c>
    </row>
    <row r="293" spans="1:6" ht="16.5" thickTop="1">
      <c r="A293" s="75">
        <v>1</v>
      </c>
      <c r="B293" s="80"/>
      <c r="C293" s="80"/>
      <c r="D293" s="80"/>
      <c r="E293" s="80" t="s">
        <v>35</v>
      </c>
      <c r="F293" s="82" t="s">
        <v>36</v>
      </c>
    </row>
    <row r="294" spans="1:6">
      <c r="A294" s="75"/>
      <c r="B294" s="78"/>
      <c r="C294" s="78"/>
      <c r="D294" s="78"/>
      <c r="E294" s="78"/>
      <c r="F294" s="83"/>
    </row>
    <row r="295" spans="1:6" ht="16.5" thickBot="1">
      <c r="A295" s="75"/>
      <c r="B295" s="78"/>
      <c r="C295" s="78"/>
      <c r="D295" s="78"/>
      <c r="E295" s="81"/>
      <c r="F295" s="84"/>
    </row>
    <row r="296" spans="1:6" ht="16.5" thickBot="1">
      <c r="A296" s="76"/>
      <c r="B296" s="79"/>
      <c r="C296" s="79"/>
      <c r="D296" s="79"/>
      <c r="E296" s="5" t="s">
        <v>37</v>
      </c>
      <c r="F296" s="20" t="s">
        <v>37</v>
      </c>
    </row>
    <row r="297" spans="1:6" ht="16.5" thickTop="1">
      <c r="A297" s="86">
        <v>2</v>
      </c>
      <c r="B297" s="80"/>
      <c r="C297" s="80"/>
      <c r="D297" s="80"/>
      <c r="E297" s="80" t="s">
        <v>35</v>
      </c>
      <c r="F297" s="82" t="s">
        <v>36</v>
      </c>
    </row>
    <row r="298" spans="1:6">
      <c r="A298" s="75"/>
      <c r="B298" s="78"/>
      <c r="C298" s="78"/>
      <c r="D298" s="78"/>
      <c r="E298" s="78"/>
      <c r="F298" s="83"/>
    </row>
    <row r="299" spans="1:6" ht="16.5" thickBot="1">
      <c r="A299" s="75"/>
      <c r="B299" s="78"/>
      <c r="C299" s="78"/>
      <c r="D299" s="78"/>
      <c r="E299" s="81"/>
      <c r="F299" s="84"/>
    </row>
    <row r="300" spans="1:6" ht="16.5" thickBot="1">
      <c r="A300" s="76"/>
      <c r="B300" s="79"/>
      <c r="C300" s="79"/>
      <c r="D300" s="79"/>
      <c r="E300" s="5" t="s">
        <v>37</v>
      </c>
      <c r="F300" s="20" t="s">
        <v>37</v>
      </c>
    </row>
    <row r="301" spans="1:6" ht="16.5" thickTop="1">
      <c r="A301" s="86">
        <v>3</v>
      </c>
      <c r="B301" s="80"/>
      <c r="C301" s="80"/>
      <c r="D301" s="80"/>
      <c r="E301" s="80" t="s">
        <v>35</v>
      </c>
      <c r="F301" s="82" t="s">
        <v>36</v>
      </c>
    </row>
    <row r="302" spans="1:6">
      <c r="A302" s="75"/>
      <c r="B302" s="78"/>
      <c r="C302" s="78"/>
      <c r="D302" s="78"/>
      <c r="E302" s="78"/>
      <c r="F302" s="83"/>
    </row>
    <row r="303" spans="1:6" ht="16.5" thickBot="1">
      <c r="A303" s="75"/>
      <c r="B303" s="78"/>
      <c r="C303" s="78"/>
      <c r="D303" s="78"/>
      <c r="E303" s="81"/>
      <c r="F303" s="84"/>
    </row>
    <row r="304" spans="1:6" ht="16.5" thickBot="1">
      <c r="A304" s="76"/>
      <c r="B304" s="79"/>
      <c r="C304" s="79"/>
      <c r="D304" s="79"/>
      <c r="E304" s="5" t="s">
        <v>37</v>
      </c>
      <c r="F304" s="20" t="s">
        <v>37</v>
      </c>
    </row>
    <row r="305" spans="1:6" ht="16.5" thickTop="1">
      <c r="A305" s="86">
        <v>4</v>
      </c>
      <c r="B305" s="80"/>
      <c r="C305" s="80"/>
      <c r="D305" s="80"/>
      <c r="E305" s="80" t="s">
        <v>35</v>
      </c>
      <c r="F305" s="82" t="s">
        <v>36</v>
      </c>
    </row>
    <row r="306" spans="1:6">
      <c r="A306" s="75"/>
      <c r="B306" s="78"/>
      <c r="C306" s="78"/>
      <c r="D306" s="78"/>
      <c r="E306" s="78"/>
      <c r="F306" s="83"/>
    </row>
    <row r="307" spans="1:6" ht="16.5" thickBot="1">
      <c r="A307" s="75"/>
      <c r="B307" s="78"/>
      <c r="C307" s="78"/>
      <c r="D307" s="78"/>
      <c r="E307" s="81"/>
      <c r="F307" s="84"/>
    </row>
    <row r="308" spans="1:6" ht="16.5" thickBot="1">
      <c r="A308" s="76"/>
      <c r="B308" s="79"/>
      <c r="C308" s="79"/>
      <c r="D308" s="79"/>
      <c r="E308" s="5" t="s">
        <v>37</v>
      </c>
      <c r="F308" s="20" t="s">
        <v>37</v>
      </c>
    </row>
    <row r="309" spans="1:6" ht="16.5" thickTop="1">
      <c r="A309" s="86">
        <v>5</v>
      </c>
      <c r="B309" s="80"/>
      <c r="C309" s="80"/>
      <c r="D309" s="80"/>
      <c r="E309" s="80" t="s">
        <v>35</v>
      </c>
      <c r="F309" s="82" t="s">
        <v>36</v>
      </c>
    </row>
    <row r="310" spans="1:6">
      <c r="A310" s="75"/>
      <c r="B310" s="78"/>
      <c r="C310" s="78"/>
      <c r="D310" s="78"/>
      <c r="E310" s="78"/>
      <c r="F310" s="83"/>
    </row>
    <row r="311" spans="1:6" ht="16.5" thickBot="1">
      <c r="A311" s="75"/>
      <c r="B311" s="78"/>
      <c r="C311" s="78"/>
      <c r="D311" s="78"/>
      <c r="E311" s="81"/>
      <c r="F311" s="84"/>
    </row>
    <row r="312" spans="1:6" ht="16.5" thickBot="1">
      <c r="A312" s="76"/>
      <c r="B312" s="79"/>
      <c r="C312" s="79"/>
      <c r="D312" s="79"/>
      <c r="E312" s="5" t="s">
        <v>37</v>
      </c>
      <c r="F312" s="20" t="s">
        <v>37</v>
      </c>
    </row>
    <row r="313" spans="1:6" ht="16.5" thickTop="1">
      <c r="A313" s="86">
        <v>6</v>
      </c>
      <c r="B313" s="80"/>
      <c r="C313" s="80"/>
      <c r="D313" s="80"/>
      <c r="E313" s="80" t="s">
        <v>35</v>
      </c>
      <c r="F313" s="82" t="s">
        <v>36</v>
      </c>
    </row>
    <row r="314" spans="1:6">
      <c r="A314" s="75"/>
      <c r="B314" s="78"/>
      <c r="C314" s="78"/>
      <c r="D314" s="78"/>
      <c r="E314" s="78"/>
      <c r="F314" s="83"/>
    </row>
    <row r="315" spans="1:6" ht="16.5" thickBot="1">
      <c r="A315" s="75"/>
      <c r="B315" s="78"/>
      <c r="C315" s="78"/>
      <c r="D315" s="78"/>
      <c r="E315" s="81"/>
      <c r="F315" s="84"/>
    </row>
    <row r="316" spans="1:6" ht="16.5" thickBot="1">
      <c r="A316" s="76"/>
      <c r="B316" s="79"/>
      <c r="C316" s="79"/>
      <c r="D316" s="79"/>
      <c r="E316" s="5" t="s">
        <v>37</v>
      </c>
      <c r="F316" s="20" t="s">
        <v>37</v>
      </c>
    </row>
    <row r="317" spans="1:6" ht="16.5" thickTop="1">
      <c r="A317" s="86">
        <v>7</v>
      </c>
      <c r="B317" s="80"/>
      <c r="C317" s="80"/>
      <c r="D317" s="80"/>
      <c r="E317" s="80" t="s">
        <v>35</v>
      </c>
      <c r="F317" s="82" t="s">
        <v>36</v>
      </c>
    </row>
    <row r="318" spans="1:6">
      <c r="A318" s="75"/>
      <c r="B318" s="78"/>
      <c r="C318" s="78"/>
      <c r="D318" s="78"/>
      <c r="E318" s="78"/>
      <c r="F318" s="83"/>
    </row>
    <row r="319" spans="1:6" ht="16.5" thickBot="1">
      <c r="A319" s="75"/>
      <c r="B319" s="78"/>
      <c r="C319" s="78"/>
      <c r="D319" s="78"/>
      <c r="E319" s="81"/>
      <c r="F319" s="84"/>
    </row>
    <row r="320" spans="1:6" ht="16.5" thickBot="1">
      <c r="A320" s="87"/>
      <c r="B320" s="81"/>
      <c r="C320" s="81"/>
      <c r="D320" s="81"/>
      <c r="E320" s="23" t="s">
        <v>37</v>
      </c>
      <c r="F320" s="24" t="s">
        <v>37</v>
      </c>
    </row>
    <row r="321" spans="1:6">
      <c r="A321" s="74">
        <v>8</v>
      </c>
      <c r="B321" s="77"/>
      <c r="C321" s="77"/>
      <c r="D321" s="77"/>
      <c r="E321" s="21" t="s">
        <v>36</v>
      </c>
      <c r="F321" s="85" t="s">
        <v>36</v>
      </c>
    </row>
    <row r="322" spans="1:6">
      <c r="A322" s="75"/>
      <c r="B322" s="78"/>
      <c r="C322" s="78"/>
      <c r="D322" s="78"/>
      <c r="E322" s="21" t="s">
        <v>28</v>
      </c>
      <c r="F322" s="83"/>
    </row>
    <row r="323" spans="1:6" ht="16.5" thickBot="1">
      <c r="A323" s="75"/>
      <c r="B323" s="78"/>
      <c r="C323" s="78"/>
      <c r="D323" s="78"/>
      <c r="E323" s="22"/>
      <c r="F323" s="84"/>
    </row>
    <row r="324" spans="1:6" ht="16.5" thickBot="1">
      <c r="A324" s="76"/>
      <c r="B324" s="79"/>
      <c r="C324" s="79"/>
      <c r="D324" s="79"/>
      <c r="E324" s="5" t="s">
        <v>37</v>
      </c>
      <c r="F324" s="20" t="s">
        <v>37</v>
      </c>
    </row>
    <row r="325" spans="1:6" ht="16.5" thickTop="1">
      <c r="A325" s="86">
        <v>9</v>
      </c>
      <c r="B325" s="80"/>
      <c r="C325" s="80"/>
      <c r="D325" s="80"/>
      <c r="E325" s="80" t="s">
        <v>35</v>
      </c>
      <c r="F325" s="82" t="s">
        <v>36</v>
      </c>
    </row>
    <row r="326" spans="1:6" ht="16.5" thickBot="1">
      <c r="A326" s="75"/>
      <c r="B326" s="78"/>
      <c r="C326" s="78"/>
      <c r="D326" s="78"/>
      <c r="E326" s="81"/>
      <c r="F326" s="84"/>
    </row>
    <row r="327" spans="1:6">
      <c r="A327" s="75"/>
      <c r="B327" s="78"/>
      <c r="C327" s="78"/>
      <c r="D327" s="78"/>
      <c r="E327" s="77" t="s">
        <v>37</v>
      </c>
      <c r="F327" s="85" t="s">
        <v>37</v>
      </c>
    </row>
    <row r="328" spans="1:6" ht="16.5" thickBot="1">
      <c r="A328" s="87"/>
      <c r="B328" s="81"/>
      <c r="C328" s="81"/>
      <c r="D328" s="79"/>
      <c r="E328" s="79"/>
      <c r="F328" s="88"/>
    </row>
    <row r="329" spans="1:6" ht="16.5" thickTop="1">
      <c r="A329" s="74">
        <v>10</v>
      </c>
      <c r="B329" s="77"/>
      <c r="C329" s="77"/>
      <c r="D329" s="80"/>
      <c r="E329" s="80" t="s">
        <v>35</v>
      </c>
      <c r="F329" s="82" t="s">
        <v>36</v>
      </c>
    </row>
    <row r="330" spans="1:6">
      <c r="A330" s="75"/>
      <c r="B330" s="78"/>
      <c r="C330" s="78"/>
      <c r="D330" s="78"/>
      <c r="E330" s="78"/>
      <c r="F330" s="83"/>
    </row>
    <row r="331" spans="1:6" ht="16.5" thickBot="1">
      <c r="A331" s="75"/>
      <c r="B331" s="78"/>
      <c r="C331" s="78"/>
      <c r="D331" s="78"/>
      <c r="E331" s="81"/>
      <c r="F331" s="84"/>
    </row>
    <row r="332" spans="1:6" ht="16.5" thickBot="1">
      <c r="A332" s="76"/>
      <c r="B332" s="79"/>
      <c r="C332" s="79"/>
      <c r="D332" s="79"/>
      <c r="E332" s="5" t="s">
        <v>37</v>
      </c>
      <c r="F332" s="20" t="s">
        <v>37</v>
      </c>
    </row>
    <row r="333" spans="1:6" ht="16.5" thickTop="1"/>
  </sheetData>
  <dataConsolidate/>
  <mergeCells count="169">
    <mergeCell ref="B23:C24"/>
    <mergeCell ref="D23:G24"/>
    <mergeCell ref="B25:C27"/>
    <mergeCell ref="D25:G27"/>
    <mergeCell ref="B28:C28"/>
    <mergeCell ref="D28:G28"/>
    <mergeCell ref="B16:G16"/>
    <mergeCell ref="B19:C19"/>
    <mergeCell ref="D19:G21"/>
    <mergeCell ref="B20:C20"/>
    <mergeCell ref="B21:C21"/>
    <mergeCell ref="B22:C22"/>
    <mergeCell ref="D22:G22"/>
    <mergeCell ref="B36:G36"/>
    <mergeCell ref="B37:B38"/>
    <mergeCell ref="C37:D38"/>
    <mergeCell ref="E37:G37"/>
    <mergeCell ref="E38:G38"/>
    <mergeCell ref="B35:C35"/>
    <mergeCell ref="D35:G35"/>
    <mergeCell ref="B29:C30"/>
    <mergeCell ref="D29:G30"/>
    <mergeCell ref="B31:C32"/>
    <mergeCell ref="D31:G32"/>
    <mergeCell ref="B33:C33"/>
    <mergeCell ref="B68:G68"/>
    <mergeCell ref="B58:G58"/>
    <mergeCell ref="B61:G61"/>
    <mergeCell ref="B70:G70"/>
    <mergeCell ref="C42:C46"/>
    <mergeCell ref="D42:D46"/>
    <mergeCell ref="E42:E46"/>
    <mergeCell ref="F42:F46"/>
    <mergeCell ref="G42:G46"/>
    <mergeCell ref="B49:G49"/>
    <mergeCell ref="B50:G50"/>
    <mergeCell ref="B134:G134"/>
    <mergeCell ref="B148:G148"/>
    <mergeCell ref="B143:G143"/>
    <mergeCell ref="B144:G144"/>
    <mergeCell ref="B145:G145"/>
    <mergeCell ref="B100:G100"/>
    <mergeCell ref="B79:G79"/>
    <mergeCell ref="B80:G80"/>
    <mergeCell ref="B81:G81"/>
    <mergeCell ref="B97:G97"/>
    <mergeCell ref="B103:G103"/>
    <mergeCell ref="B109:G109"/>
    <mergeCell ref="B111:G111"/>
    <mergeCell ref="B112:G112"/>
    <mergeCell ref="B130:G130"/>
    <mergeCell ref="B136:G136"/>
    <mergeCell ref="B201:G201"/>
    <mergeCell ref="F325:F326"/>
    <mergeCell ref="E327:E328"/>
    <mergeCell ref="F327:F328"/>
    <mergeCell ref="B267:G267"/>
    <mergeCell ref="B265:G265"/>
    <mergeCell ref="B248:G248"/>
    <mergeCell ref="B253:G253"/>
    <mergeCell ref="B254:G254"/>
    <mergeCell ref="B255:G255"/>
    <mergeCell ref="B258:G258"/>
    <mergeCell ref="B259:G259"/>
    <mergeCell ref="B260:G260"/>
    <mergeCell ref="B261:G261"/>
    <mergeCell ref="B266:G266"/>
    <mergeCell ref="B268:G268"/>
    <mergeCell ref="B291:F291"/>
    <mergeCell ref="B269:G269"/>
    <mergeCell ref="B270:G270"/>
    <mergeCell ref="B271:G271"/>
    <mergeCell ref="B272:G272"/>
    <mergeCell ref="B293:B296"/>
    <mergeCell ref="C293:C296"/>
    <mergeCell ref="D293:D296"/>
    <mergeCell ref="B161:G161"/>
    <mergeCell ref="B154:G154"/>
    <mergeCell ref="B155:G155"/>
    <mergeCell ref="B156:G156"/>
    <mergeCell ref="B160:G160"/>
    <mergeCell ref="B175:G175"/>
    <mergeCell ref="B177:G177"/>
    <mergeCell ref="B256:G256"/>
    <mergeCell ref="B257:G257"/>
    <mergeCell ref="G229:G233"/>
    <mergeCell ref="B197:G197"/>
    <mergeCell ref="B218:G218"/>
    <mergeCell ref="B209:G209"/>
    <mergeCell ref="B210:G210"/>
    <mergeCell ref="B211:G211"/>
    <mergeCell ref="B228:G228"/>
    <mergeCell ref="B165:G165"/>
    <mergeCell ref="B167:G167"/>
    <mergeCell ref="B169:G169"/>
    <mergeCell ref="B178:G178"/>
    <mergeCell ref="B179:G179"/>
    <mergeCell ref="B191:G191"/>
    <mergeCell ref="B193:G193"/>
    <mergeCell ref="B195:G195"/>
    <mergeCell ref="A229:A233"/>
    <mergeCell ref="B229:B233"/>
    <mergeCell ref="C229:C233"/>
    <mergeCell ref="D229:D233"/>
    <mergeCell ref="E229:E233"/>
    <mergeCell ref="F229:F233"/>
    <mergeCell ref="B262:G262"/>
    <mergeCell ref="B263:G263"/>
    <mergeCell ref="B264:G264"/>
    <mergeCell ref="D236:D245"/>
    <mergeCell ref="F293:F295"/>
    <mergeCell ref="A297:A300"/>
    <mergeCell ref="B297:B300"/>
    <mergeCell ref="C297:C300"/>
    <mergeCell ref="D297:D300"/>
    <mergeCell ref="E297:E299"/>
    <mergeCell ref="A293:A296"/>
    <mergeCell ref="A305:A308"/>
    <mergeCell ref="B305:B308"/>
    <mergeCell ref="C305:C308"/>
    <mergeCell ref="D305:D308"/>
    <mergeCell ref="E305:E307"/>
    <mergeCell ref="F305:F307"/>
    <mergeCell ref="F297:F299"/>
    <mergeCell ref="A301:A304"/>
    <mergeCell ref="B301:B304"/>
    <mergeCell ref="C301:C304"/>
    <mergeCell ref="D301:D304"/>
    <mergeCell ref="E301:E303"/>
    <mergeCell ref="F301:F303"/>
    <mergeCell ref="E293:E295"/>
    <mergeCell ref="E317:E319"/>
    <mergeCell ref="F317:F319"/>
    <mergeCell ref="A313:A316"/>
    <mergeCell ref="B313:B316"/>
    <mergeCell ref="C313:C316"/>
    <mergeCell ref="D313:D316"/>
    <mergeCell ref="E313:E315"/>
    <mergeCell ref="F313:F315"/>
    <mergeCell ref="A309:A312"/>
    <mergeCell ref="B309:B312"/>
    <mergeCell ref="C309:C312"/>
    <mergeCell ref="D309:D312"/>
    <mergeCell ref="E309:E311"/>
    <mergeCell ref="F309:F311"/>
    <mergeCell ref="B273:G273"/>
    <mergeCell ref="B274:G274"/>
    <mergeCell ref="B275:G275"/>
    <mergeCell ref="B276:G276"/>
    <mergeCell ref="A329:A332"/>
    <mergeCell ref="B329:B332"/>
    <mergeCell ref="C329:C332"/>
    <mergeCell ref="D329:D332"/>
    <mergeCell ref="E329:E331"/>
    <mergeCell ref="F329:F331"/>
    <mergeCell ref="A321:A324"/>
    <mergeCell ref="B321:B324"/>
    <mergeCell ref="C321:C324"/>
    <mergeCell ref="D321:D324"/>
    <mergeCell ref="F321:F323"/>
    <mergeCell ref="A325:A328"/>
    <mergeCell ref="B325:B328"/>
    <mergeCell ref="C325:C328"/>
    <mergeCell ref="D325:D328"/>
    <mergeCell ref="E325:E326"/>
    <mergeCell ref="A317:A320"/>
    <mergeCell ref="B317:B320"/>
    <mergeCell ref="C317:C320"/>
    <mergeCell ref="D317:D320"/>
  </mergeCells>
  <pageMargins left="0.39370078740157483" right="0.11811023622047245" top="0.41" bottom="0.28999999999999998" header="0.55118110236220474" footer="0.25"/>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FISH AUCTION HALL</vt:lpstr>
    </vt:vector>
  </TitlesOfParts>
  <Company>YPAAT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user</cp:lastModifiedBy>
  <cp:lastPrinted>2019-06-09T16:17:21Z</cp:lastPrinted>
  <dcterms:created xsi:type="dcterms:W3CDTF">2018-02-20T10:53:10Z</dcterms:created>
  <dcterms:modified xsi:type="dcterms:W3CDTF">2022-04-29T09:19:55Z</dcterms:modified>
</cp:coreProperties>
</file>