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 windowWidth="19440" windowHeight="12405"/>
  </bookViews>
  <sheets>
    <sheet name="FISH AUCTION HALL" sheetId="4" r:id="rId1"/>
  </sheets>
  <definedNames>
    <definedName name="OLE_LINK1" localSheetId="0">'FISH AUCTION HALL'!#REF!</definedName>
  </definedNames>
  <calcPr calcId="125725"/>
</workbook>
</file>

<file path=xl/calcChain.xml><?xml version="1.0" encoding="utf-8"?>
<calcChain xmlns="http://schemas.openxmlformats.org/spreadsheetml/2006/main">
  <c r="E133" i="4"/>
  <c r="E132"/>
  <c r="B244"/>
  <c r="B243"/>
  <c r="B242"/>
  <c r="B241"/>
  <c r="B240"/>
  <c r="B239"/>
  <c r="B238"/>
  <c r="B237"/>
  <c r="G224"/>
  <c r="E224"/>
  <c r="G205"/>
  <c r="E205"/>
  <c r="D207" s="1"/>
  <c r="E171"/>
  <c r="E150"/>
  <c r="G139"/>
  <c r="G105"/>
  <c r="E105"/>
  <c r="G75"/>
  <c r="E75"/>
  <c r="G64"/>
  <c r="G66" s="1"/>
  <c r="E64"/>
  <c r="D66" s="1"/>
  <c r="G207" l="1"/>
  <c r="E139"/>
  <c r="D141" s="1"/>
  <c r="E207"/>
  <c r="D226" s="1"/>
  <c r="E66"/>
  <c r="C237" s="1"/>
  <c r="G141" l="1"/>
  <c r="G226"/>
  <c r="E141"/>
  <c r="E152" s="1"/>
  <c r="C243"/>
  <c r="E77"/>
  <c r="D152"/>
  <c r="E226"/>
  <c r="G150" l="1"/>
  <c r="C244"/>
  <c r="D77"/>
  <c r="D107"/>
  <c r="E107"/>
  <c r="D173"/>
  <c r="E173"/>
  <c r="G171" l="1"/>
  <c r="G173" s="1"/>
  <c r="G152"/>
  <c r="C238"/>
  <c r="G77"/>
  <c r="G107"/>
  <c r="C239" s="1"/>
  <c r="C240"/>
  <c r="C241" l="1"/>
  <c r="C242"/>
</calcChain>
</file>

<file path=xl/sharedStrings.xml><?xml version="1.0" encoding="utf-8"?>
<sst xmlns="http://schemas.openxmlformats.org/spreadsheetml/2006/main" count="367" uniqueCount="299">
  <si>
    <r>
      <t>2</t>
    </r>
    <r>
      <rPr>
        <i/>
        <sz val="12"/>
        <color theme="1"/>
        <rFont val="Times New Roman"/>
        <family val="1"/>
        <charset val="161"/>
      </rPr>
      <t>)</t>
    </r>
    <r>
      <rPr>
        <sz val="12"/>
        <color theme="1"/>
        <rFont val="Times New Roman"/>
        <family val="1"/>
        <charset val="161"/>
      </rPr>
      <t xml:space="preserve"> δυνατότητα καθαρισμού και συντήρησης</t>
    </r>
  </si>
  <si>
    <t>Κάδοι απορριμμάτων: κλειστοί, από υλικά που να πλένονται εύκολα</t>
  </si>
  <si>
    <t xml:space="preserve">               </t>
  </si>
  <si>
    <r>
      <t xml:space="preserve">     </t>
    </r>
    <r>
      <rPr>
        <sz val="12"/>
        <color theme="1"/>
        <rFont val="Times New Roman"/>
        <family val="1"/>
        <charset val="161"/>
      </rPr>
      <t xml:space="preserve">     </t>
    </r>
  </si>
  <si>
    <t>ΕΛΛΗΝΙΚΗ ΔΗΜΟΚΡΑΤΙΑ</t>
  </si>
  <si>
    <t xml:space="preserve">                   </t>
  </si>
  <si>
    <t xml:space="preserve">Δ/ΝΣΗ ΑΓΡΟΤΙΚΗΣ ΟΙΚΟΝΟΜΙΑΣ &amp; </t>
  </si>
  <si>
    <t>ΚΤΗΝΙΑΤΡΙΚΗΣ</t>
  </si>
  <si>
    <t xml:space="preserve">    </t>
  </si>
  <si>
    <t>ΤΜΗΜΑ ΚΤΗΝΙΑΤΡΙΚΗΣ</t>
  </si>
  <si>
    <t>Επωνυμία Επιχείρησης</t>
  </si>
  <si>
    <t>Διεύθυνση</t>
  </si>
  <si>
    <t>Υπεύθυνος της Εγκατάστασης</t>
  </si>
  <si>
    <t>Οροφές από υλικά που να αποτρέπουν τη συσσώρευση υδρατμών, μούχλας και την πτώση σωματιδίων</t>
  </si>
  <si>
    <t>Προστασία από θραύση κρυστάλλων και τζαμιών : παράθυρα και λαμπτήρες</t>
  </si>
  <si>
    <t>Οδηγίες εργασίας αναρτημένες</t>
  </si>
  <si>
    <t>Παρουσία κατάλληλων παγίδων σε επαρκή αριθμό και σε κατάλληλα σημεία (ιδιαίτερα εντομοπαγίδες)</t>
  </si>
  <si>
    <t>Αγωγός απομάκρυνσης υγρών ψυκτικού μηχανήματος</t>
  </si>
  <si>
    <t>Αρίθμηση θαλάμων</t>
  </si>
  <si>
    <t>Συναγερμός σε περίπτωση αύξησης της θερμοκρασίας στους ψυκτικούς θαλάμους</t>
  </si>
  <si>
    <t>Πατώματα, τοίχοι κατασκευασμένα από υλικά στεγανά, μη απορροφητικά, μη τοξικά που να καθαρίζονται και να πλένονται εύκολα, υγειονομικά φρεάτια</t>
  </si>
  <si>
    <t>Ντουλάπες για κάθε εργαζόμενο κατασκευασμένες από υλικά που να πλένονται εύκολα</t>
  </si>
  <si>
    <t xml:space="preserve">Νιπτήρες με ποδοκίνητο ή άλλο σύστημα χρήσης  </t>
  </si>
  <si>
    <t xml:space="preserve">Υγρό σαπούνι, χαρτί μιας χρήσης, δοχεία απορριμμάτων ποδοκίνητα και με σκεπάσματα  </t>
  </si>
  <si>
    <t>Ντουζιέρες</t>
  </si>
  <si>
    <t>Εξαερισμός φυσικός ή τεχνητός</t>
  </si>
  <si>
    <t>Αποθήκες (καθαριστικών, απολυμαντικών)</t>
  </si>
  <si>
    <t>Επίπεδο καθαριότητας</t>
  </si>
  <si>
    <t xml:space="preserve"> </t>
  </si>
  <si>
    <t>ΑΡ.</t>
  </si>
  <si>
    <t>ΜΗ ΣΥΜΜΟΡΦΩΣΕΙΣ</t>
  </si>
  <si>
    <t>Προτεινόμενη διορθωτική ενέργεια από την επιχείρηση</t>
  </si>
  <si>
    <t>Υπευθυνότητα και χρονοδιάγραμμα υλοποίησης</t>
  </si>
  <si>
    <t>Έγκριση πλάνου διορθωτικών ενεργειών</t>
  </si>
  <si>
    <t>Επιβεβαίωση ολοκλήρωσης διορθ. ενέργειας</t>
  </si>
  <si>
    <t xml:space="preserve">Ημερομηνία: </t>
  </si>
  <si>
    <t>Ημερομηνία:</t>
  </si>
  <si>
    <t>Υπογραφή:</t>
  </si>
  <si>
    <t>Ημερομηνία Επανελέγχου:……………………………………………………………………………………</t>
  </si>
  <si>
    <t xml:space="preserve">Υπογραφή (ες) Κτηνιάτρου (ων): 1.                                            2.                                             </t>
  </si>
  <si>
    <t>Υπογραφή (ες) του υπευθύνου ή του εκπροσώπου της επιχείρησης :</t>
  </si>
  <si>
    <t xml:space="preserve">ΣΥΜΜΟΡΦΩΣΗ: κρίνεται ικανοποιητικό </t>
  </si>
  <si>
    <t>ΑΠΟΚΛΙΣΗ: κρίνεται μη ικανοποιητικό</t>
  </si>
  <si>
    <t>ΜΗ ΣΥΜΜΟΡΦΩΣΗ: δεν υπάρχει αλλά είναι απαραίτητο</t>
  </si>
  <si>
    <t xml:space="preserve">ΜΗ ΕΦΑΡΜΟΣΙΜΟ: απουσιάζει αλλά δεν χρειάζεται στη συγκεκριμένη εγκατάσταση </t>
  </si>
  <si>
    <t>ΣΥΜΜΟΡΦΩΣΗ</t>
  </si>
  <si>
    <t>ΑΠΟΚΛΙΣΗ</t>
  </si>
  <si>
    <t>ΜΗ ΣΥΜΜΟΡΦΩΣΗ</t>
  </si>
  <si>
    <t>ΜΗ ΕΦΑΡΜΟΣΙΜΟ</t>
  </si>
  <si>
    <t>ΒΑΘΜΟΛΟΓΙΑ</t>
  </si>
  <si>
    <t>ΣΥΝΟΛΟ ΚΕΦΑΛΑΙΟΥ 1</t>
  </si>
  <si>
    <t>ΠΕΡΙΦΕΡΕΙΑ:</t>
  </si>
  <si>
    <t>ΠΕΡΙΦΕΡΕΙΑΚΗ ΕΝΟΤΗΤΑ:</t>
  </si>
  <si>
    <t>ΣΥΝΟΛΟ ΚΕΦΑΛΑΙΟΥ 2</t>
  </si>
  <si>
    <t>Δυνατότητα επαρκούς αποστράγγισης υδάτων/Φρεάτια αποχετεύσεις</t>
  </si>
  <si>
    <t>ΣΥΝΟΛΟ ΚΕΦΑΛΑΙΟΥ 4</t>
  </si>
  <si>
    <t>ΣΥΝΟΛΟ ΚΕΦΑΛΑΙΟΥ 3</t>
  </si>
  <si>
    <t>ΣΥΝΟΛΟ ΚΕΦΑΛΑΙΟΥ 6</t>
  </si>
  <si>
    <t>ΣΥΝΟΛΟ ΚΕΦΑΛΑΙΟΥ 5</t>
  </si>
  <si>
    <t>ΣΥΝΟΛΟ ΚΕΦΑΛΑΙΟΥ 7</t>
  </si>
  <si>
    <t>ΣΥΝΟΛΟ ΚΕΦΑΛΑΙΟΥ 8</t>
  </si>
  <si>
    <t>Φορέας λειτουργίας /</t>
  </si>
  <si>
    <t>Είδος εταιρίας</t>
  </si>
  <si>
    <t xml:space="preserve">Αριθμός έγκρισης </t>
  </si>
  <si>
    <t>Τηλέφωνο(α) , Φαξ,  e-mail</t>
  </si>
  <si>
    <t>Υπεύθυνος κτηνίατρος, εφόσον υπάρχει</t>
  </si>
  <si>
    <t>Αριθμός εργαζομένων</t>
  </si>
  <si>
    <t>Νομική Βάση: ΠΔ 79/2007, Κανονισμοί 882/2004, 852/2004, 853/2004, 854/2004, 178/2002, Νόμος 4235/2014</t>
  </si>
  <si>
    <t xml:space="preserve">Νερό </t>
  </si>
  <si>
    <t>Πόσιμο  □</t>
  </si>
  <si>
    <t>από το δίκτυο πόλης   □</t>
  </si>
  <si>
    <t>γεώτρησης                  □</t>
  </si>
  <si>
    <t>Α.  Σχεδιασμός και διαμόρφωση χώρων - Εξοπλισμός</t>
  </si>
  <si>
    <t>Πλήρης περίφραξη (χωρίς φθορές)</t>
  </si>
  <si>
    <t>Σημεία Φόρτωσης – Εκφόρτωσης: Επαρκή σε αριθμό και κατάλληλα</t>
  </si>
  <si>
    <t>Παρουσία παγίδων-δολωματικών σταθμών σε επαρκή αριθμό</t>
  </si>
  <si>
    <t xml:space="preserve">Β. Παραλαβή   </t>
  </si>
  <si>
    <t xml:space="preserve">Γ. Καθαριότητα  </t>
  </si>
  <si>
    <t>Απουσία αποβλήτων και άχρηστων υλικών</t>
  </si>
  <si>
    <t xml:space="preserve">Α. Κατασκευή και εξοπλισμός </t>
  </si>
  <si>
    <t>Σχόλια – Παρατηρήσεις:</t>
  </si>
  <si>
    <t>Η διαμόρφωση του χώρου επιτρέπει τον καθαρισμό, την απολύμανση και την απομάκρυνση των ρύπων.</t>
  </si>
  <si>
    <t>Τα πατώματα, οι τοίχοι είναι κατασκευασμένα από υλικά στεγανά, μη απορροφητικά, μη τοξικά που να καθαρίζονται και να πλένονται εύκολα.</t>
  </si>
  <si>
    <t>Καταλληλότητα δαπέδων (από αδιάβροχο υλικό, χωρίς ρωγμές)</t>
  </si>
  <si>
    <t>Υγειονομικές γωνίες /σοβατεπί</t>
  </si>
  <si>
    <t>Τα αποχετευτικά κανάλια καλύπτονται με ανοξείδωτες σχάρες.</t>
  </si>
  <si>
    <t>Θύρες με λείες και μη απορροφητικές επιφάνειες που εφαρμόζουν καλά</t>
  </si>
  <si>
    <t>Παράθυρα με λείες επιφάνειες που εφαρμόζουν καλά, δε δημιουργούν κενά με τους τοίχους και καλύπτονται με σήτες</t>
  </si>
  <si>
    <t>Επαρκής αερισμός, φυσικός ή τεχνητός</t>
  </si>
  <si>
    <t>Επαρκής φωτισμός φυσικός ή/και τεχνητός</t>
  </si>
  <si>
    <t xml:space="preserve">Β. Καθαριότητα  </t>
  </si>
  <si>
    <t>Χρησιμοποιούνται μόνο καθαριστικά / απολυμαντικά εγκεκριμένα για χρήση στη βιομηχανία τροφίμων</t>
  </si>
  <si>
    <t xml:space="preserve">Γ. Συντήρηση </t>
  </si>
  <si>
    <t>Οι χώροι και ο εξοπλισμός είναι σε καλή κατάσταση</t>
  </si>
  <si>
    <t>Υπάρχει πρόγραμμα  για τη συντήρηση των  χώρων και του εξοπλισμού και ακολουθείται</t>
  </si>
  <si>
    <t xml:space="preserve">Δ. Πρακτική εργασίας </t>
  </si>
  <si>
    <t xml:space="preserve">Α. Σχεδιασμός και διαμόρφωση χώρων – Εξοπλισμός ψυκτικών θαλάμων </t>
  </si>
  <si>
    <t>Επαρκής χώρος για την κυκλοφορία του αέρα και επαρκής αερισμός.</t>
  </si>
  <si>
    <t>Δυνατότητα επαρκούς αποστράγγισης υδάτων/Φρεάτια αποχέτευσης</t>
  </si>
  <si>
    <t>Αποτρέπεται η  συσσώρευση υδρατμών και μούχλας.</t>
  </si>
  <si>
    <t>Θύρες που εφαρμόζουν καλά.</t>
  </si>
  <si>
    <t>Επαρκής φωτισμός</t>
  </si>
  <si>
    <t>Οι θάλαμοι αποθήκευσης είναι εφοδιασμένοι με συσκευή καταγραφής της θερμοκρασίας σε σημείο που να είναι ευανάγνωστη.</t>
  </si>
  <si>
    <t>Ο αισθητήρας θερμοκρασίας του θερμομέτρου είναι τοποθετημένος στο σημείο του θαλάμου  αποθήκευσης με την υψηλότερη θερμοκρασία.</t>
  </si>
  <si>
    <t xml:space="preserve">Β. Διαδικασίες  </t>
  </si>
  <si>
    <t>Τα νωπά αλιευτικά προϊόντα και τα αποψυγμένα αμεταποίητα αλιευτικά προϊόντα διατηρούνται σε θερμοκρασία παραπλήσια του σημείου τήξης του πάγου.</t>
  </si>
  <si>
    <t>Τα κατεψυγμένα αλιευτικά προϊόντα διατηρούνται σε θερμοκρασία που δεν υπερβαίνει τους – 18 °C σε όλα τα σημεία του προϊόντος.</t>
  </si>
  <si>
    <t>Τα διατηρούμενα ζωντανά αλιευτικά προϊόντα διατηρούνται σε θερμοκρασία και κατά τρόπο που δεν επιδρά αρνητικά στην ασφάλεια των τροφίμων ή στη βιωσιμότητά τους.</t>
  </si>
  <si>
    <t>Επίπεδο καθαριότητας.</t>
  </si>
  <si>
    <t xml:space="preserve">Δ. Συντήρηση </t>
  </si>
  <si>
    <t>Οι ψυκτικοί θάλαμοι είναι σε καλή κατάσταση.</t>
  </si>
  <si>
    <t>Υπάρχει πρόγραμμα  για τη συντήρηση των  ψυκτικών θαλάμων και ακολουθείται.</t>
  </si>
  <si>
    <t>Μόνο προϊόντα που φέρουν  σήμα αναγνώρισης/ετικέτα εγκαταλείπουν την εγκατάσταση.</t>
  </si>
  <si>
    <t>Ο εξοπλισμός εκφόρτωσης και αποβίβασης που έρχεται σε επαφή με τα αλιευτικά προϊόντα αποτελείται από υλικά που καθαρίζονται και απολυμαίνονται εύκολα.</t>
  </si>
  <si>
    <t>Ο εξοπλισμός εκφόρτωσης και αποβίβασης διατηρείται καθαρός και σε καλή κατάσταση.</t>
  </si>
  <si>
    <t>Οι εργασίες εκφόρτωσης και αποβίβασης διεξάγοντας γρήγορα.</t>
  </si>
  <si>
    <t xml:space="preserve">Επίπεδο καθαριότητας χώρου και εξοπλισμού. </t>
  </si>
  <si>
    <t>Υπάρχει επαρκής παροχή νερού ( πόσιμο, καθαρό νερό, καθαρό θαλάσσιο νερό)</t>
  </si>
  <si>
    <t>Υπάρχουν επαρκείς εγκαταστάσεις και διαδικασίες για την παροχή καθαρού νερού/ καθαρού θαλάσσιου νερού ώστε να εξασφαλίζεται ότι η χρήση αυτή δεν αποτελεί πηγή μόλυνσης για τα τρόφιμα</t>
  </si>
  <si>
    <t>Το μη πόσιμο νερό έχει χωριστό δίκτυο παροχής με ειδική σήμανση</t>
  </si>
  <si>
    <t>Α. Σχεδιασμός και διαμόρφωση χώρων – Εξοπλισμός του χώρου παραγωγής/αποθήκευσης του πάγου</t>
  </si>
  <si>
    <t>Ο χώρος όπου παράγεται και/ ή αποθηκεύεται ο πάγος επιτρέπει τον καθαρισμό, την απολύμανση και την απομάκρυνση των ρύπων</t>
  </si>
  <si>
    <t>Ο εξοπλισμός παραγωγής πάγου είναι καθαρός.</t>
  </si>
  <si>
    <t>Β. Πρακτική εργασίας</t>
  </si>
  <si>
    <t>Ο πάγος διακινείται υπό συνθήκες που να τον προφυλάσσουν από οποιαδήποτε μόλυνση.</t>
  </si>
  <si>
    <t>Ο χώρος και ο εξοπλισμός είναι σε καλή κατάσταση</t>
  </si>
  <si>
    <t xml:space="preserve">Α. Σχεδιασμός και διαμόρφωση χώρων – Εξοπλισμός </t>
  </si>
  <si>
    <t xml:space="preserve">Τουαλέτες (με προθάλαμο) ξεχωριστές για άνδρες και γυναίκες. </t>
  </si>
  <si>
    <t>Τα χρησιμοποιούμενα υλικά είναι ασφαλισμένα με πρόσβαση μόνο σε εξουσιοδοτημένο και εκπαιδευμένο προσωπικό.</t>
  </si>
  <si>
    <t>Υπάρχει χώρος πλυσίματος εργαλείων και αποθήκευσης  καθαρών εργαλείων ο οποίος διατηρείται καθαρός.</t>
  </si>
  <si>
    <t>Απομακρύνονται το ταχύτερο δυνατόν</t>
  </si>
  <si>
    <t>Τοποθετούνται σε κατάλληλα σχεδιασμένα και σε καλή κατάσταση δοχεία που κλείνουν</t>
  </si>
  <si>
    <t>Οι χώροι αποθήκευσης απορριμμάτων διατηρούνται καθαροί και προλαμβάνεται η διείσδυση ζώων και επιβλαβών οργανισμών.</t>
  </si>
  <si>
    <t>Χώρος ειδικός για την απολύμανση των κάδων συλλογής απορριμμάτων</t>
  </si>
  <si>
    <t>Τα υγρά απόβλητα απομακρύνονται με υγιεινό και φιλοπεριβαλλοντικό τρόπο.</t>
  </si>
  <si>
    <t>Κάθε κεφάλαιο έχει έναν συγκεκριμένο αριθμό βαθμών οι οποίοι αξιολογούνται με βάση την αρχή:</t>
  </si>
  <si>
    <r>
      <t>-</t>
    </r>
    <r>
      <rPr>
        <sz val="7"/>
        <color theme="1"/>
        <rFont val="Times New Roman"/>
        <family val="1"/>
        <charset val="161"/>
      </rPr>
      <t xml:space="preserve">       </t>
    </r>
    <r>
      <rPr>
        <b/>
        <sz val="12"/>
        <color theme="1"/>
        <rFont val="Times New Roman"/>
        <family val="1"/>
        <charset val="161"/>
      </rPr>
      <t>Κρίσιμη συμμόρφωση</t>
    </r>
    <r>
      <rPr>
        <sz val="12"/>
        <color theme="1"/>
        <rFont val="Times New Roman"/>
        <family val="1"/>
        <charset val="161"/>
      </rPr>
      <t>: μία ή περισσότερες κρίσιμες μη συμμορφώσεις</t>
    </r>
  </si>
  <si>
    <r>
      <t>-</t>
    </r>
    <r>
      <rPr>
        <sz val="7"/>
        <color theme="1"/>
        <rFont val="Times New Roman"/>
        <family val="1"/>
        <charset val="161"/>
      </rPr>
      <t xml:space="preserve">       </t>
    </r>
    <r>
      <rPr>
        <b/>
        <sz val="12"/>
        <color theme="1"/>
        <rFont val="Times New Roman"/>
        <family val="1"/>
        <charset val="161"/>
      </rPr>
      <t>Χαμηλή συμμόρφωση</t>
    </r>
    <r>
      <rPr>
        <sz val="12"/>
        <color theme="1"/>
        <rFont val="Times New Roman"/>
        <family val="1"/>
        <charset val="161"/>
      </rPr>
      <t>: 70% ή περισσότερο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</si>
  <si>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Μέση συμμόρφωση</t>
    </r>
    <r>
      <rPr>
        <sz val="12"/>
        <color theme="1"/>
        <rFont val="Times New Roman"/>
        <family val="1"/>
        <charset val="161"/>
      </rPr>
      <t>: 40% - 69,9% από το σύνολο της βαθμολογίας των μη συμμορφώσεων</t>
    </r>
  </si>
  <si>
    <r>
      <t>-</t>
    </r>
    <r>
      <rPr>
        <sz val="7"/>
        <color theme="1"/>
        <rFont val="Times New Roman"/>
        <family val="1"/>
        <charset val="161"/>
      </rPr>
      <t xml:space="preserve">       </t>
    </r>
    <r>
      <rPr>
        <b/>
        <sz val="12"/>
        <color theme="1"/>
        <rFont val="Times New Roman"/>
        <family val="1"/>
        <charset val="161"/>
      </rPr>
      <t>Υψηλή συμμόρφωση</t>
    </r>
    <r>
      <rPr>
        <sz val="12"/>
        <color theme="1"/>
        <rFont val="Times New Roman"/>
        <family val="1"/>
        <charset val="161"/>
      </rPr>
      <t>: 0 - 39,9%  από το σύνολο της βαθμολογίας των μη συμμορφώσεων</t>
    </r>
  </si>
  <si>
    <t>Αξιολόγηση συνολικού κινδύνου του εντύπου ελέγχου (στο σύνολο των κεφαλαίων)</t>
  </si>
  <si>
    <t>Επάρκεια χώρου: 1) άνεση ελιγμών αυτοκινήτων (μεταφοράς αλιευμάτων, απορριμμάτων, προσωπικού)</t>
  </si>
  <si>
    <t>ΑΠΟΤΕΛΕΣΜΑΤΑ ΕΠΙΘΕΩΡΗΣΗΣ – ΠΛΑΝΟ ΔΙΟΡΘΩΤΙΚΩΝ ΕΝΕΡΓΕΙΩΝ</t>
  </si>
  <si>
    <t xml:space="preserve">Αριθμός εμπόρων </t>
  </si>
  <si>
    <t xml:space="preserve">Σωματεία </t>
  </si>
  <si>
    <t>ΕΝΤΥΠΟ ΕΠΙΘΕΩΡΗΣΗΣ ΙΧΘΥΟΣΚΑΛΑΣ</t>
  </si>
  <si>
    <r>
      <t>1.</t>
    </r>
    <r>
      <rPr>
        <b/>
        <sz val="7"/>
        <color theme="1"/>
        <rFont val="Times New Roman"/>
        <family val="1"/>
        <charset val="161"/>
      </rPr>
      <t xml:space="preserve">      </t>
    </r>
    <r>
      <rPr>
        <b/>
        <sz val="12"/>
        <color theme="1"/>
        <rFont val="Times New Roman"/>
        <family val="1"/>
        <charset val="161"/>
      </rPr>
      <t>ΠΕΡΙΒΑΛΛΟΝ ΧΩΡΟΣ</t>
    </r>
  </si>
  <si>
    <t>1.</t>
  </si>
  <si>
    <t>2.  </t>
  </si>
  <si>
    <t>3.  </t>
  </si>
  <si>
    <t>4.  </t>
  </si>
  <si>
    <t>5.  </t>
  </si>
  <si>
    <t>6.  </t>
  </si>
  <si>
    <t>7.  </t>
  </si>
  <si>
    <t>8.  </t>
  </si>
  <si>
    <t>Ελεγχόμενη είσοδος  ανθρώπων και οχημάτων</t>
  </si>
  <si>
    <t>9.  </t>
  </si>
  <si>
    <t>Αποτροπή εισόδου ζώων</t>
  </si>
  <si>
    <t>10.  </t>
  </si>
  <si>
    <t>11.  </t>
  </si>
  <si>
    <r>
      <t>2.</t>
    </r>
    <r>
      <rPr>
        <b/>
        <sz val="7"/>
        <color theme="1"/>
        <rFont val="Times New Roman"/>
        <family val="1"/>
        <charset val="161"/>
      </rPr>
      <t xml:space="preserve">      </t>
    </r>
    <r>
      <rPr>
        <b/>
        <sz val="12"/>
        <color theme="1"/>
        <rFont val="Times New Roman"/>
        <family val="1"/>
        <charset val="161"/>
      </rPr>
      <t>ΑΠΑΙΤΗΣΕΙΣ ΚΑΤΑ ΚΑΙ ΜΕΤΑ ΤΗΝ ΕΚΦΟΡΤΩΣΗ</t>
    </r>
  </si>
  <si>
    <t>12.  </t>
  </si>
  <si>
    <t>13.  </t>
  </si>
  <si>
    <t>14.  </t>
  </si>
  <si>
    <t>15.  </t>
  </si>
  <si>
    <t>Κατά την εκφόρτωση και αποβίβαση, τα αλιευτικά προϊόντα τοποθετούνται χωρίς καθυστέρηση σε προστατευόμενο περιβάλλον και κατάλληλη θερμοκρασία.</t>
  </si>
  <si>
    <r>
      <t>3.</t>
    </r>
    <r>
      <rPr>
        <b/>
        <sz val="7"/>
        <color theme="1"/>
        <rFont val="Times New Roman"/>
        <family val="1"/>
        <charset val="161"/>
      </rPr>
      <t xml:space="preserve">      </t>
    </r>
    <r>
      <rPr>
        <b/>
        <sz val="12"/>
        <color theme="1"/>
        <rFont val="Times New Roman"/>
        <family val="1"/>
        <charset val="161"/>
      </rPr>
      <t xml:space="preserve">ΧΩΡΟΙ ΔΡΑΣΤΗΡΙΟΤΗΤΩΝ  </t>
    </r>
  </si>
  <si>
    <t>16.  </t>
  </si>
  <si>
    <t>17.  </t>
  </si>
  <si>
    <t>18.  </t>
  </si>
  <si>
    <t>19.  </t>
  </si>
  <si>
    <t>20.  </t>
  </si>
  <si>
    <t>21.  </t>
  </si>
  <si>
    <t>22.  </t>
  </si>
  <si>
    <t>23.  </t>
  </si>
  <si>
    <t>24.  </t>
  </si>
  <si>
    <t>Θύρες με αεροκουρτίνες ή πλαστικές PVC κουρτίνες σε καλή κατάσταση, καθαρές, κρεμασμένες έτσι ώστε να μην αγγίζουν το πάτωμα</t>
  </si>
  <si>
    <t>25.  </t>
  </si>
  <si>
    <t>26.  </t>
  </si>
  <si>
    <t>27.  </t>
  </si>
  <si>
    <t>Νιπτήρες : ζεστό κρύο νερό</t>
  </si>
  <si>
    <t>28.  </t>
  </si>
  <si>
    <t>29.  </t>
  </si>
  <si>
    <t>30.  </t>
  </si>
  <si>
    <t>31.  </t>
  </si>
  <si>
    <t>Απομάκρυνση  αποβλήτων και άχρηστων υλικών μετά το πέρας τον εργασιών</t>
  </si>
  <si>
    <t>32.  </t>
  </si>
  <si>
    <t>33.  </t>
  </si>
  <si>
    <t>34.  </t>
  </si>
  <si>
    <t>35.  </t>
  </si>
  <si>
    <r>
      <t>4.</t>
    </r>
    <r>
      <rPr>
        <b/>
        <sz val="7"/>
        <color theme="1"/>
        <rFont val="Times New Roman"/>
        <family val="1"/>
        <charset val="161"/>
      </rPr>
      <t xml:space="preserve">      </t>
    </r>
    <r>
      <rPr>
        <b/>
        <sz val="12"/>
        <color theme="1"/>
        <rFont val="Times New Roman"/>
        <family val="1"/>
        <charset val="161"/>
      </rPr>
      <t>ΑΠΟΘΗΚΕΥΣΗ ΤΩΝ ΑΛΙΕΥΤΙΚΩΝ ΠΡΟΪΟΝΤΩΝ – ΨΥΚΤΙΚΟΙ ΘΑΛΑΜΟΙ</t>
    </r>
  </si>
  <si>
    <t>36.  </t>
  </si>
  <si>
    <t>37.  </t>
  </si>
  <si>
    <t>38.  </t>
  </si>
  <si>
    <t>39.  </t>
  </si>
  <si>
    <t>40.  </t>
  </si>
  <si>
    <t>41.  </t>
  </si>
  <si>
    <t>42.  </t>
  </si>
  <si>
    <t>43.  </t>
  </si>
  <si>
    <t>44.  </t>
  </si>
  <si>
    <t>45.  </t>
  </si>
  <si>
    <t>46.  </t>
  </si>
  <si>
    <t>47.  </t>
  </si>
  <si>
    <t>48.  </t>
  </si>
  <si>
    <t>49.  </t>
  </si>
  <si>
    <t>Καταγραφικό σύστημα συνεχούς παρακολούθησης θερμοκρασίας στους ψυκτικούς θαλάμους.</t>
  </si>
  <si>
    <t>50.  </t>
  </si>
  <si>
    <t>51.  </t>
  </si>
  <si>
    <t>Ύπαρξη κατάλληλων ψυκτικών θαλάμων για την αποθήκευση αδιάθετων, κατάλληλων για ανθρώπινη κατανάλωση αλιευτικών προϊόντων</t>
  </si>
  <si>
    <t>52.  </t>
  </si>
  <si>
    <t>Ύπαρξη κατάλληλα σημασμένου χώρου για την αποθήκευση των δεσμευμένων/ακατάλληλων  αλιευτικών προϊόντων</t>
  </si>
  <si>
    <t>53.  </t>
  </si>
  <si>
    <t>54.  </t>
  </si>
  <si>
    <t>55.  </t>
  </si>
  <si>
    <t>56.  </t>
  </si>
  <si>
    <t>57.  </t>
  </si>
  <si>
    <t>58.  </t>
  </si>
  <si>
    <r>
      <t>5.</t>
    </r>
    <r>
      <rPr>
        <b/>
        <sz val="7"/>
        <color theme="1"/>
        <rFont val="Times New Roman"/>
        <family val="1"/>
        <charset val="161"/>
      </rPr>
      <t xml:space="preserve">      </t>
    </r>
    <r>
      <rPr>
        <b/>
        <sz val="12"/>
        <color theme="1"/>
        <rFont val="Times New Roman"/>
        <family val="1"/>
        <charset val="161"/>
      </rPr>
      <t>ΑΛΛΑ</t>
    </r>
  </si>
  <si>
    <t xml:space="preserve">5.1.ΙΧΝΗΛΑΣΙΜΟΤΗΤΑ </t>
  </si>
  <si>
    <t>59.  </t>
  </si>
  <si>
    <t>Η  διαδικασία ιχνηλασιμότητας τηρείται.</t>
  </si>
  <si>
    <t xml:space="preserve">5.2.ΕΠΙΣΗΜΑΝΣΗ </t>
  </si>
  <si>
    <t>60.  </t>
  </si>
  <si>
    <r>
      <t>6.</t>
    </r>
    <r>
      <rPr>
        <b/>
        <sz val="7"/>
        <color theme="1"/>
        <rFont val="Times New Roman"/>
        <family val="1"/>
        <charset val="161"/>
      </rPr>
      <t xml:space="preserve">      </t>
    </r>
    <r>
      <rPr>
        <b/>
        <sz val="12"/>
        <color theme="1"/>
        <rFont val="Times New Roman"/>
        <family val="1"/>
        <charset val="161"/>
      </rPr>
      <t>NΕΡΟ ΚΑΙ ΠΑΓΟΣ</t>
    </r>
  </si>
  <si>
    <t>6.1.ΝΕΡΟ</t>
  </si>
  <si>
    <t>61.  </t>
  </si>
  <si>
    <t>62.  </t>
  </si>
  <si>
    <t>63.  </t>
  </si>
  <si>
    <t>6.2.ΠΑΓΟΣ</t>
  </si>
  <si>
    <t>64.  </t>
  </si>
  <si>
    <t>65.  </t>
  </si>
  <si>
    <t>66.  </t>
  </si>
  <si>
    <t>67.  </t>
  </si>
  <si>
    <t>68.  </t>
  </si>
  <si>
    <t>69.  </t>
  </si>
  <si>
    <r>
      <t>7.</t>
    </r>
    <r>
      <rPr>
        <b/>
        <sz val="7"/>
        <color theme="1"/>
        <rFont val="Times New Roman"/>
        <family val="1"/>
        <charset val="161"/>
      </rPr>
      <t xml:space="preserve">      </t>
    </r>
    <r>
      <rPr>
        <b/>
        <sz val="12"/>
        <color theme="1"/>
        <rFont val="Times New Roman"/>
        <family val="1"/>
        <charset val="161"/>
      </rPr>
      <t xml:space="preserve">ΛΟΙΠΟΙ ΧΩΡΟΙ  </t>
    </r>
  </si>
  <si>
    <t>7.1.ΑΠΟΔΥΤΗΡΙΑ /ΤΟΥΑΛΕΤΕΣ</t>
  </si>
  <si>
    <t>70.  </t>
  </si>
  <si>
    <t>71.  </t>
  </si>
  <si>
    <t>72.  </t>
  </si>
  <si>
    <t>73.  </t>
  </si>
  <si>
    <r>
      <t>Υπάρχει διαθέσιμος προστατευτικός ιματισμός για το σύνολο του προσωπικού.</t>
    </r>
    <r>
      <rPr>
        <sz val="12"/>
        <color theme="1"/>
        <rFont val="Times New Roman"/>
        <family val="1"/>
        <charset val="161"/>
      </rPr>
      <t xml:space="preserve"> Χρήση κατάλληλου ιματισμού</t>
    </r>
  </si>
  <si>
    <t>74.  </t>
  </si>
  <si>
    <t>75.  </t>
  </si>
  <si>
    <t>76.  </t>
  </si>
  <si>
    <t>Παροχή ζεστού - κρύου νερού</t>
  </si>
  <si>
    <t>77.  </t>
  </si>
  <si>
    <t>78.  </t>
  </si>
  <si>
    <t>79.  </t>
  </si>
  <si>
    <t>80.  </t>
  </si>
  <si>
    <t>81.  </t>
  </si>
  <si>
    <t>82.  </t>
  </si>
  <si>
    <t xml:space="preserve">7.2.ΓΡΑΦΕΙΟ ΚΤΗΝΙΑΤΡΟΥ   </t>
  </si>
  <si>
    <t>83.  </t>
  </si>
  <si>
    <t>Γραφείο για αποκλειστική χρήση της κτηνιατρικής υπηρεσίας που να κλειδώνει</t>
  </si>
  <si>
    <t>84.  </t>
  </si>
  <si>
    <t>Απαραίτητος εξοπλισμός (fax, τηλέφωνο, υπολογιστής  με σύνδεση στο διαδίκτυο, ψυγειο )</t>
  </si>
  <si>
    <t>85.  </t>
  </si>
  <si>
    <r>
      <t>Κατάλληλες συνθήκες</t>
    </r>
    <r>
      <rPr>
        <sz val="12"/>
        <color rgb="FF000000"/>
        <rFont val="Times New Roman"/>
        <family val="1"/>
        <charset val="161"/>
      </rPr>
      <t>: επάρκεια χώρου, αερισμός, θερμοκρασία (ψύξη- θέρμανση), τουαλέτα</t>
    </r>
  </si>
  <si>
    <t>7.3.ΒΟΗΘΗΤΙΚΟΙ ΧΩΡΟΙ</t>
  </si>
  <si>
    <t>86.  </t>
  </si>
  <si>
    <t>87.  </t>
  </si>
  <si>
    <t>88.  </t>
  </si>
  <si>
    <r>
      <t>8.</t>
    </r>
    <r>
      <rPr>
        <b/>
        <sz val="7"/>
        <color theme="1"/>
        <rFont val="Times New Roman"/>
        <family val="1"/>
        <charset val="161"/>
      </rPr>
      <t xml:space="preserve">      </t>
    </r>
    <r>
      <rPr>
        <b/>
        <sz val="12"/>
        <color theme="1"/>
        <rFont val="Times New Roman"/>
        <family val="1"/>
        <charset val="161"/>
      </rPr>
      <t>ΧΕΙΡΙΣΜΟΣ  Ζ.Υ.Π - ΑΠΟΒΛΗΤΩΝ</t>
    </r>
  </si>
  <si>
    <t>8.1.ΧΕΙΡΙΣΜΟΣ  Ζ.Υ.Π</t>
  </si>
  <si>
    <t>89.  </t>
  </si>
  <si>
    <t>90.  </t>
  </si>
  <si>
    <t>91.  </t>
  </si>
  <si>
    <t>92.  </t>
  </si>
  <si>
    <t>93.  </t>
  </si>
  <si>
    <t>94.  </t>
  </si>
  <si>
    <t>8.2.ΧΕΙΡΙΣΜΟΣ  ΑΠΟΒΛΗΤΩΝ</t>
  </si>
  <si>
    <t>95.  </t>
  </si>
  <si>
    <t>96.  </t>
  </si>
  <si>
    <t>97.  </t>
  </si>
  <si>
    <t>98.  </t>
  </si>
  <si>
    <t>99.  </t>
  </si>
  <si>
    <t>Δάπεδο: Ασφαλτόστρωση - Τσιμεντόστρωση Αποτρέπεται η συσσώρευση ρύπων  Δυνατότητα επαρκούς αποστράγγισης υδάτων  από τον προαύλιο χώρο (φρεάτια-σιφώνια)</t>
  </si>
  <si>
    <t xml:space="preserve">Η παραγωγή του πάγου γίνεται εντός της εγκατάστασης.  Σε περίπτωση που η εγκατάσταση δεν παράγει πάγο, ο προμηθευτής είναι αδειοδοτημένος. </t>
  </si>
  <si>
    <t>ΣΥΝΟΛΟ ΕΝΤΥΠΟΥ</t>
  </si>
  <si>
    <r>
      <rPr>
        <b/>
        <sz val="12"/>
        <color theme="1"/>
        <rFont val="Times New Roman"/>
        <family val="1"/>
        <charset val="161"/>
      </rPr>
      <t>ΥΨΗΛΟΣ ΚΙΝΔΥΝΟΣ</t>
    </r>
    <r>
      <rPr>
        <sz val="12"/>
        <color theme="1"/>
        <rFont val="Times New Roman"/>
        <family val="1"/>
        <charset val="161"/>
      </rPr>
      <t>:  από τα 8 κεφάλαια τουλάχιστον 2 κεφάλαια χαμηλής συμμόρφωσης  (≥30%) και οποιοσδήποτε συνδυασμός κεφαλαίων με υψηλή και μέση συμμόρφωση.</t>
    </r>
  </si>
  <si>
    <r>
      <rPr>
        <sz val="7"/>
        <color theme="1"/>
        <rFont val="Times New Roman"/>
        <family val="1"/>
        <charset val="161"/>
      </rPr>
      <t xml:space="preserve"> </t>
    </r>
    <r>
      <rPr>
        <b/>
        <sz val="12"/>
        <color theme="1"/>
        <rFont val="Times New Roman"/>
        <family val="1"/>
        <charset val="161"/>
      </rPr>
      <t>ΜΕΣΑΙΟΣ ΚΙΝΔΥΝΟΣ</t>
    </r>
    <r>
      <rPr>
        <sz val="12"/>
        <color theme="1"/>
        <rFont val="Times New Roman"/>
        <family val="1"/>
        <charset val="161"/>
      </rPr>
      <t xml:space="preserve">: </t>
    </r>
    <r>
      <rPr>
        <b/>
        <sz val="12"/>
        <color theme="1"/>
        <rFont val="Times New Roman"/>
        <family val="1"/>
        <charset val="161"/>
      </rPr>
      <t>α.</t>
    </r>
    <r>
      <rPr>
        <sz val="12"/>
        <color theme="1"/>
        <rFont val="Times New Roman"/>
        <family val="1"/>
        <charset val="161"/>
      </rPr>
      <t xml:space="preserve"> από τα 8 κεφάλαια 2 ή περισσότερα κεφάλαια  (≥30%) μέσης συμμόρφωσης και τα υπόλοιπα κεφάλαια υψηλής συμμόρφωσης </t>
    </r>
    <r>
      <rPr>
        <b/>
        <sz val="12"/>
        <color theme="1"/>
        <rFont val="Times New Roman"/>
        <family val="1"/>
        <charset val="161"/>
      </rPr>
      <t>ή</t>
    </r>
  </si>
  <si>
    <r>
      <t>β.</t>
    </r>
    <r>
      <rPr>
        <sz val="12"/>
        <color theme="1"/>
        <rFont val="Times New Roman"/>
        <family val="1"/>
        <charset val="161"/>
      </rPr>
      <t xml:space="preserve">  από τα 8 κεφάλαια μέχρι 2 κεφάλαια (≤20%)  χαμηλής συμμόρφωσης και οποιοσδήποτε συνδυασμός κεφαλαίων με υψηλή και μέση συμμόρφωση</t>
    </r>
  </si>
  <si>
    <r>
      <rPr>
        <sz val="7"/>
        <color theme="1"/>
        <rFont val="Times New Roman"/>
        <family val="1"/>
        <charset val="161"/>
      </rPr>
      <t xml:space="preserve"> </t>
    </r>
    <r>
      <rPr>
        <b/>
        <sz val="12"/>
        <color theme="1"/>
        <rFont val="Times New Roman"/>
        <family val="1"/>
        <charset val="161"/>
      </rPr>
      <t>ΧΑΜΗΛΟΣ ΚΙΝΔΥΝΟΣ</t>
    </r>
    <r>
      <rPr>
        <sz val="12"/>
        <color theme="1"/>
        <rFont val="Times New Roman"/>
        <family val="1"/>
        <charset val="161"/>
      </rPr>
      <t>: από τα 8 κεφάλαια  μέχρι 1 κεφάλαιο  (&lt;30%)  μέσης συμμόρφωσης  και κανένα χαμηλής  συμμόρφωσης</t>
    </r>
  </si>
  <si>
    <t>ΠΑΡΑΤΗΡΗΣΕΙΣ</t>
  </si>
  <si>
    <t>Οδηγίες συμπλήρωσης</t>
  </si>
  <si>
    <t xml:space="preserve">α. Συστήνεται η τεκμηρίωση σχολίων στην σχετική στήλη, βασισμένα σε αντικειμενικές αποδείξεις προερχόμενες από τον γραπτό λόγο της επιχείρησης, παρατήρηση κατά τη διάρκεια του ελέγχου ή πληροφορία προερχόμενη από το προσωπικό της επιχείρησης. </t>
  </si>
  <si>
    <t>β. Τα αποτελέσματα επιθεώρησης κοινοποιούνται στην επιθεωρούμενη επιχείρηση κατά την ημέρα ελέγχου. Η επιχείρηση έχει την ευθύνη τεκμηρίωσης πρότασης πλάνου διορθωτικών ενεργειών το οποίο θα περιλαμβάνει εκτός της διορθωτικής ενέργειας στην οποία προτίθεται να προβεί, υπευθυνότητα και χρονοδιάγραμμα υλοποίησης.</t>
  </si>
  <si>
    <t>Η αρμόδια αρχή έχει την ευθύνη:</t>
  </si>
  <si>
    <t>i) της έγκρισης του πλάνου διορθωτικών ενεργειών (η οποία μπορεί να δοθεί ακόμη και την ημέρα ελέγχου) και</t>
  </si>
  <si>
    <t>ii) της επιβεβαίωσης υλοποίησης των διορθωτικών ενεργειών αφού αυτές έχουν ολοκληρωθεί.</t>
  </si>
  <si>
    <t xml:space="preserve">Η επιβεβαίωση υλοποίησης των διορθωτικών ενεργειών πραγματοποιείται με επιτόπιο έλεγχο, είναι όμως δυνατό να πραγματοποιηθεί και χωρίς επιτόπιο έλεγχο, π.χ. με φωτογραφικό υλικό, με αποστολή εκ μέρους της επιχείρησης τεκμηρίωσης μιας διαδικασίας, ενός εντύπου, ενός παραστατικού αγοράς κτλ. </t>
  </si>
  <si>
    <t>Συμμόρφωση</t>
  </si>
  <si>
    <t>Τα ζωικά υποπροϊόντα αποστέλλονται προς διαχείριση σε εγκεκριμένη μονάδα σύμφωνα με τον Κανονισμό 142/2011.</t>
  </si>
  <si>
    <t>Συλλέγονται, σημαίνονται ανά κατηγορία και απομακρύνονται έγκαιρα σύμφωνα με τον Κανονισμό 1069/2009 τα Ζ.Υ.Π από τους χώρους παραγωγής ώστε να εξαλείφεται ο κίνδυνος επιμόλυνσης.</t>
  </si>
  <si>
    <t>Αποθηκεύονται προσωρινά σε ξεχωριστό χώρο από τα τρόφιμα μέχρι την αποστολή τους  (υπό συνθήκες ψύξης ή κατάψυξης ή και χωρίς αυτές αν τεκμηριώνεται η τελική διαχείριση εντός 24 ωρών από την παραγωγή τους).</t>
  </si>
  <si>
    <t>Οι εφαρμοζόμενες διαδικασίες, συμμορφώνονται σε σχέση με της απαιτήσεις του Κανονισμού 1069/2009 και τυχόν λοιπές νομοθετικές απαιτήσεις, π.χ. κατηγοριοποίηση Ζ.Υ.Π και περαιτέρω χειρισμός της (π.χ. μεταποίηση, αποτέφρωση, λιπασματοποίηση, κλπ).</t>
  </si>
  <si>
    <t>Ύπαρξη αρχείου ημερήσιας  καταγραφής  παραγόμενων ΖΥΠ με ζυγολόγια, μητρώου αποστολών και εμπορικών εγγράφων του Κανονισμού 142/2011.</t>
  </si>
  <si>
    <t>Χώρος ειδικός για την απολύμανση των κάδων συλλογής υποπροϊόντων αν αυτή γίνεται στην εγκατάσταση.</t>
  </si>
</sst>
</file>

<file path=xl/styles.xml><?xml version="1.0" encoding="utf-8"?>
<styleSheet xmlns="http://schemas.openxmlformats.org/spreadsheetml/2006/main">
  <fonts count="23">
    <font>
      <sz val="11"/>
      <color theme="1"/>
      <name val="Calibri"/>
      <family val="2"/>
      <charset val="161"/>
      <scheme val="minor"/>
    </font>
    <font>
      <b/>
      <sz val="11"/>
      <color theme="1"/>
      <name val="Calibri"/>
      <family val="2"/>
      <charset val="161"/>
      <scheme val="minor"/>
    </font>
    <font>
      <sz val="12"/>
      <color theme="1"/>
      <name val="Times New Roman"/>
      <family val="1"/>
      <charset val="161"/>
    </font>
    <font>
      <b/>
      <sz val="12"/>
      <color theme="1"/>
      <name val="Times New Roman"/>
      <family val="1"/>
      <charset val="161"/>
    </font>
    <font>
      <i/>
      <sz val="12"/>
      <color theme="1"/>
      <name val="Times New Roman"/>
      <family val="1"/>
      <charset val="161"/>
    </font>
    <font>
      <sz val="12"/>
      <color rgb="FF000000"/>
      <name val="Times New Roman"/>
      <family val="1"/>
      <charset val="161"/>
    </font>
    <font>
      <b/>
      <u/>
      <sz val="12"/>
      <color theme="1"/>
      <name val="Times New Roman"/>
      <family val="1"/>
      <charset val="161"/>
    </font>
    <font>
      <sz val="10"/>
      <color theme="1"/>
      <name val="Times New Roman"/>
      <family val="1"/>
      <charset val="161"/>
    </font>
    <font>
      <sz val="8"/>
      <color theme="1"/>
      <name val="Times New Roman"/>
      <family val="1"/>
      <charset val="161"/>
    </font>
    <font>
      <b/>
      <sz val="7"/>
      <color theme="1"/>
      <name val="Times New Roman"/>
      <family val="1"/>
      <charset val="161"/>
    </font>
    <font>
      <b/>
      <sz val="10"/>
      <color theme="1"/>
      <name val="Arial"/>
      <family val="2"/>
      <charset val="161"/>
    </font>
    <font>
      <b/>
      <sz val="8"/>
      <color rgb="FF000000"/>
      <name val="Times New Roman"/>
      <family val="1"/>
      <charset val="161"/>
    </font>
    <font>
      <b/>
      <sz val="9"/>
      <color theme="1"/>
      <name val="Times New Roman"/>
      <family val="1"/>
      <charset val="161"/>
    </font>
    <font>
      <sz val="10"/>
      <color theme="1"/>
      <name val="Calibri"/>
      <family val="2"/>
      <charset val="161"/>
      <scheme val="minor"/>
    </font>
    <font>
      <sz val="11"/>
      <color theme="1"/>
      <name val="Arial"/>
      <family val="2"/>
      <charset val="161"/>
    </font>
    <font>
      <sz val="7"/>
      <color theme="1"/>
      <name val="Times New Roman"/>
      <family val="1"/>
      <charset val="161"/>
    </font>
    <font>
      <sz val="11"/>
      <color theme="1"/>
      <name val="Times New Roman"/>
      <family val="1"/>
      <charset val="161"/>
    </font>
    <font>
      <b/>
      <sz val="14"/>
      <color theme="1"/>
      <name val="Calibri"/>
      <family val="2"/>
      <charset val="161"/>
      <scheme val="minor"/>
    </font>
    <font>
      <b/>
      <sz val="8"/>
      <color theme="1"/>
      <name val="Times New Roman"/>
      <family val="1"/>
      <charset val="161"/>
    </font>
    <font>
      <b/>
      <sz val="8"/>
      <color theme="1"/>
      <name val="Calibri"/>
      <family val="2"/>
      <charset val="161"/>
      <scheme val="minor"/>
    </font>
    <font>
      <b/>
      <sz val="11"/>
      <color theme="1"/>
      <name val="Times New Roman"/>
      <family val="1"/>
      <charset val="161"/>
    </font>
    <font>
      <sz val="12"/>
      <color theme="1"/>
      <name val="Arial"/>
      <family val="2"/>
      <charset val="161"/>
    </font>
    <font>
      <u/>
      <sz val="12"/>
      <color rgb="FF000000"/>
      <name val="Times New Roman"/>
      <family val="1"/>
      <charset val="161"/>
    </font>
  </fonts>
  <fills count="10">
    <fill>
      <patternFill patternType="none"/>
    </fill>
    <fill>
      <patternFill patternType="gray125"/>
    </fill>
    <fill>
      <patternFill patternType="solid">
        <fgColor rgb="FFFBD4B4"/>
        <bgColor indexed="64"/>
      </patternFill>
    </fill>
    <fill>
      <patternFill patternType="solid">
        <fgColor theme="6" tint="0.59999389629810485"/>
        <bgColor indexed="64"/>
      </patternFill>
    </fill>
    <fill>
      <patternFill patternType="solid">
        <fgColor rgb="FF92CDDC"/>
        <bgColor indexed="64"/>
      </patternFill>
    </fill>
    <fill>
      <patternFill patternType="solid">
        <fgColor rgb="FFCCC0D9"/>
        <bgColor indexed="64"/>
      </patternFill>
    </fill>
    <fill>
      <patternFill patternType="solid">
        <fgColor rgb="FFE5DFEC"/>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DE9D9"/>
        <bgColor indexed="64"/>
      </patternFill>
    </fill>
  </fills>
  <borders count="6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right style="double">
        <color indexed="64"/>
      </right>
      <top/>
      <bottom style="double">
        <color indexed="64"/>
      </bottom>
      <diagonal/>
    </border>
    <border>
      <left style="double">
        <color indexed="64"/>
      </left>
      <right style="medium">
        <color indexed="64"/>
      </right>
      <top/>
      <bottom/>
      <diagonal/>
    </border>
    <border>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style="medium">
        <color rgb="FF000000"/>
      </top>
      <bottom/>
      <diagonal/>
    </border>
    <border>
      <left/>
      <right style="medium">
        <color rgb="FF000000"/>
      </right>
      <top style="medium">
        <color rgb="FF000000"/>
      </top>
      <bottom/>
      <diagonal/>
    </border>
    <border>
      <left style="double">
        <color indexed="64"/>
      </left>
      <right/>
      <top/>
      <bottom style="medium">
        <color rgb="FF000000"/>
      </bottom>
      <diagonal/>
    </border>
    <border>
      <left/>
      <right style="medium">
        <color rgb="FF000000"/>
      </right>
      <top/>
      <bottom style="medium">
        <color rgb="FF000000"/>
      </bottom>
      <diagonal/>
    </border>
    <border>
      <left/>
      <right style="double">
        <color indexed="64"/>
      </right>
      <top style="medium">
        <color rgb="FF000000"/>
      </top>
      <bottom style="medium">
        <color rgb="FF000000"/>
      </bottom>
      <diagonal/>
    </border>
    <border>
      <left/>
      <right/>
      <top style="medium">
        <color rgb="FF000000"/>
      </top>
      <bottom/>
      <diagonal/>
    </border>
    <border>
      <left/>
      <right style="double">
        <color indexed="64"/>
      </right>
      <top style="medium">
        <color rgb="FF000000"/>
      </top>
      <bottom/>
      <diagonal/>
    </border>
    <border>
      <left/>
      <right/>
      <top/>
      <bottom style="medium">
        <color rgb="FF000000"/>
      </bottom>
      <diagonal/>
    </border>
    <border>
      <left/>
      <right style="double">
        <color indexed="64"/>
      </right>
      <top/>
      <bottom style="medium">
        <color rgb="FF000000"/>
      </bottom>
      <diagonal/>
    </border>
    <border>
      <left style="medium">
        <color rgb="FF000000"/>
      </left>
      <right/>
      <top style="medium">
        <color rgb="FF000000"/>
      </top>
      <bottom/>
      <diagonal/>
    </border>
    <border>
      <left style="double">
        <color indexed="64"/>
      </left>
      <right/>
      <top/>
      <bottom/>
      <diagonal/>
    </border>
    <border>
      <left/>
      <right style="medium">
        <color rgb="FF000000"/>
      </right>
      <top/>
      <bottom/>
      <diagonal/>
    </border>
    <border>
      <left/>
      <right style="double">
        <color indexed="64"/>
      </right>
      <top/>
      <bottom/>
      <diagonal/>
    </border>
    <border>
      <left style="double">
        <color indexed="64"/>
      </left>
      <right style="double">
        <color indexed="64"/>
      </right>
      <top/>
      <bottom style="medium">
        <color rgb="FF000000"/>
      </bottom>
      <diagonal/>
    </border>
    <border>
      <left style="medium">
        <color rgb="FF000000"/>
      </left>
      <right/>
      <top/>
      <bottom/>
      <diagonal/>
    </border>
    <border>
      <left style="medium">
        <color rgb="FF000000"/>
      </left>
      <right/>
      <top/>
      <bottom style="medium">
        <color rgb="FF000000"/>
      </bottom>
      <diagonal/>
    </border>
    <border>
      <left style="double">
        <color indexed="64"/>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double">
        <color indexed="64"/>
      </left>
      <right style="double">
        <color indexed="64"/>
      </right>
      <top style="medium">
        <color rgb="FF00000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89">
    <xf numFmtId="0" fontId="0" fillId="0" borderId="0" xfId="0"/>
    <xf numFmtId="0" fontId="2" fillId="0" borderId="0" xfId="0" applyFont="1"/>
    <xf numFmtId="0" fontId="3" fillId="0" borderId="0" xfId="0" applyFont="1" applyAlignment="1">
      <alignment horizontal="left" indent="15"/>
    </xf>
    <xf numFmtId="0" fontId="3" fillId="0" borderId="0" xfId="0" applyFont="1"/>
    <xf numFmtId="0" fontId="3" fillId="0" borderId="0" xfId="0" applyFont="1" applyAlignment="1">
      <alignment horizontal="center"/>
    </xf>
    <xf numFmtId="0" fontId="7" fillId="0" borderId="13" xfId="0" applyFont="1" applyBorder="1" applyAlignment="1">
      <alignment vertical="top" wrapText="1"/>
    </xf>
    <xf numFmtId="0" fontId="10" fillId="0" borderId="0" xfId="0" applyFont="1"/>
    <xf numFmtId="0" fontId="8" fillId="0" borderId="0" xfId="0" applyFont="1"/>
    <xf numFmtId="0" fontId="0" fillId="3" borderId="5" xfId="0" applyFill="1" applyBorder="1" applyAlignment="1">
      <alignment wrapText="1"/>
    </xf>
    <xf numFmtId="0" fontId="12" fillId="3" borderId="9" xfId="0" applyFont="1" applyFill="1" applyBorder="1" applyAlignment="1">
      <alignment wrapText="1"/>
    </xf>
    <xf numFmtId="0" fontId="12" fillId="3" borderId="6" xfId="0" applyFont="1" applyFill="1" applyBorder="1" applyAlignment="1">
      <alignment wrapText="1"/>
    </xf>
    <xf numFmtId="0" fontId="2" fillId="0" borderId="0" xfId="0" applyFont="1" applyAlignment="1">
      <alignment horizontal="right"/>
    </xf>
    <xf numFmtId="0" fontId="1" fillId="0" borderId="0" xfId="0" applyFont="1" applyAlignment="1">
      <alignment horizontal="right"/>
    </xf>
    <xf numFmtId="0" fontId="0" fillId="0" borderId="0" xfId="0" applyAlignment="1">
      <alignment horizontal="center" vertical="center"/>
    </xf>
    <xf numFmtId="0" fontId="3" fillId="5" borderId="1" xfId="0" applyFont="1" applyFill="1" applyBorder="1" applyAlignment="1">
      <alignment horizontal="right" vertical="center" wrapText="1"/>
    </xf>
    <xf numFmtId="9" fontId="3" fillId="5" borderId="1" xfId="0" applyNumberFormat="1" applyFont="1" applyFill="1" applyBorder="1" applyAlignment="1">
      <alignment horizontal="right" vertical="center" wrapText="1"/>
    </xf>
    <xf numFmtId="10" fontId="3" fillId="5" borderId="1" xfId="0" applyNumberFormat="1" applyFont="1" applyFill="1" applyBorder="1" applyAlignment="1">
      <alignment horizontal="right" vertical="center" wrapText="1"/>
    </xf>
    <xf numFmtId="0" fontId="3" fillId="5" borderId="1" xfId="0" applyFont="1" applyFill="1" applyBorder="1" applyAlignment="1">
      <alignment vertical="center" wrapText="1"/>
    </xf>
    <xf numFmtId="0" fontId="5" fillId="0" borderId="1" xfId="0" applyFont="1" applyBorder="1" applyAlignment="1">
      <alignment vertical="top" wrapText="1"/>
    </xf>
    <xf numFmtId="0" fontId="0" fillId="0" borderId="0" xfId="0" applyAlignment="1">
      <alignment wrapText="1"/>
    </xf>
    <xf numFmtId="0" fontId="7" fillId="0" borderId="14" xfId="0" applyFont="1" applyBorder="1" applyAlignment="1">
      <alignment vertical="top" wrapText="1"/>
    </xf>
    <xf numFmtId="0" fontId="7" fillId="0" borderId="7" xfId="0" applyFont="1" applyBorder="1" applyAlignment="1">
      <alignment vertical="top" wrapText="1"/>
    </xf>
    <xf numFmtId="0" fontId="0" fillId="0" borderId="4" xfId="0" applyBorder="1" applyAlignment="1">
      <alignment vertical="top" wrapText="1"/>
    </xf>
    <xf numFmtId="0" fontId="7" fillId="0" borderId="4" xfId="0" applyFont="1" applyBorder="1" applyAlignment="1">
      <alignment vertical="top" wrapText="1"/>
    </xf>
    <xf numFmtId="0" fontId="7" fillId="0" borderId="16" xfId="0" applyFont="1" applyBorder="1" applyAlignment="1">
      <alignment vertical="top" wrapText="1"/>
    </xf>
    <xf numFmtId="0" fontId="3" fillId="5" borderId="1" xfId="0" applyFont="1" applyFill="1" applyBorder="1" applyAlignment="1">
      <alignment horizontal="left" vertical="center" wrapText="1"/>
    </xf>
    <xf numFmtId="0" fontId="13" fillId="0" borderId="1" xfId="0" applyFont="1" applyBorder="1" applyAlignment="1">
      <alignment vertical="top" wrapText="1"/>
    </xf>
    <xf numFmtId="0" fontId="2" fillId="0" borderId="1" xfId="0" applyFont="1" applyBorder="1" applyAlignment="1">
      <alignment wrapText="1"/>
    </xf>
    <xf numFmtId="0" fontId="3" fillId="0" borderId="1" xfId="0" applyFont="1" applyBorder="1" applyAlignment="1">
      <alignment wrapText="1"/>
    </xf>
    <xf numFmtId="0" fontId="2" fillId="6" borderId="0" xfId="0" applyFont="1" applyFill="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6" fillId="0" borderId="0" xfId="0" applyFont="1" applyAlignment="1">
      <alignment horizontal="center"/>
    </xf>
    <xf numFmtId="0" fontId="0" fillId="0" borderId="0" xfId="0" applyAlignment="1"/>
    <xf numFmtId="0" fontId="0" fillId="0" borderId="0" xfId="0"/>
    <xf numFmtId="0" fontId="2" fillId="0" borderId="27" xfId="0" applyFont="1" applyBorder="1" applyAlignment="1">
      <alignment wrapText="1"/>
    </xf>
    <xf numFmtId="0" fontId="2" fillId="0" borderId="28" xfId="0" applyFont="1" applyBorder="1" applyAlignment="1">
      <alignment wrapText="1"/>
    </xf>
    <xf numFmtId="0" fontId="3" fillId="0" borderId="36" xfId="0" applyFont="1" applyBorder="1" applyAlignment="1">
      <alignment horizontal="center" vertical="top" wrapText="1"/>
    </xf>
    <xf numFmtId="0" fontId="3" fillId="0" borderId="32" xfId="0" applyFont="1" applyBorder="1" applyAlignment="1">
      <alignment horizontal="center" vertical="top" wrapText="1"/>
    </xf>
    <xf numFmtId="0" fontId="3" fillId="0" borderId="33" xfId="0" applyFont="1" applyBorder="1" applyAlignment="1">
      <alignment horizontal="center" vertical="top" wrapText="1"/>
    </xf>
    <xf numFmtId="0" fontId="3" fillId="0" borderId="42"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3" fillId="4" borderId="1" xfId="0" applyFont="1" applyFill="1" applyBorder="1" applyAlignment="1">
      <alignment horizontal="left" wrapText="1"/>
    </xf>
    <xf numFmtId="0" fontId="2" fillId="0" borderId="5" xfId="0" applyFont="1" applyBorder="1" applyAlignment="1">
      <alignment horizontal="left" wrapText="1"/>
    </xf>
    <xf numFmtId="0" fontId="3" fillId="2" borderId="1" xfId="0" applyFont="1" applyFill="1" applyBorder="1" applyAlignment="1">
      <alignment horizontal="left" wrapText="1"/>
    </xf>
    <xf numFmtId="0" fontId="2" fillId="0" borderId="1" xfId="0" applyFont="1" applyBorder="1" applyAlignment="1">
      <alignment horizontal="left" wrapText="1"/>
    </xf>
    <xf numFmtId="0" fontId="2" fillId="0" borderId="1" xfId="0" applyFont="1" applyBorder="1" applyAlignment="1"/>
    <xf numFmtId="0" fontId="2" fillId="2" borderId="1" xfId="0" applyFont="1" applyFill="1" applyBorder="1" applyAlignment="1">
      <alignment horizontal="left" wrapText="1"/>
    </xf>
    <xf numFmtId="0" fontId="3" fillId="0" borderId="1" xfId="0" applyFont="1" applyBorder="1" applyAlignment="1">
      <alignment horizontal="left" wrapText="1"/>
    </xf>
    <xf numFmtId="0" fontId="6" fillId="0" borderId="1" xfId="0" applyFont="1" applyBorder="1" applyAlignment="1">
      <alignment vertical="top"/>
    </xf>
    <xf numFmtId="0" fontId="2" fillId="4" borderId="1" xfId="0" applyFont="1" applyFill="1" applyBorder="1" applyAlignment="1">
      <alignment horizontal="left" wrapText="1"/>
    </xf>
    <xf numFmtId="0" fontId="22" fillId="0" borderId="1" xfId="0" applyFont="1" applyBorder="1" applyAlignment="1">
      <alignment vertical="top" wrapText="1"/>
    </xf>
    <xf numFmtId="0" fontId="2" fillId="0" borderId="0" xfId="0" applyFont="1" applyFill="1" applyBorder="1" applyAlignment="1">
      <alignment vertical="center" wrapText="1"/>
    </xf>
    <xf numFmtId="0" fontId="0" fillId="0" borderId="0" xfId="0" applyFill="1"/>
    <xf numFmtId="0" fontId="3" fillId="0" borderId="0" xfId="0" applyFont="1" applyFill="1" applyBorder="1" applyAlignment="1">
      <alignment horizontal="center" vertical="center" wrapText="1"/>
    </xf>
    <xf numFmtId="0" fontId="3" fillId="0" borderId="0" xfId="0" applyFont="1" applyFill="1" applyBorder="1" applyAlignment="1">
      <alignment vertical="top" wrapText="1"/>
    </xf>
    <xf numFmtId="0" fontId="3" fillId="0" borderId="0" xfId="0" applyFont="1" applyFill="1" applyBorder="1" applyAlignment="1">
      <alignment horizontal="left" vertical="center" wrapText="1"/>
    </xf>
    <xf numFmtId="10" fontId="3" fillId="0" borderId="0" xfId="0" applyNumberFormat="1"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0" xfId="0" applyFont="1" applyFill="1" applyBorder="1" applyAlignment="1">
      <alignment vertical="center" wrapText="1"/>
    </xf>
    <xf numFmtId="0" fontId="3" fillId="7" borderId="56" xfId="0" applyFont="1" applyFill="1" applyBorder="1"/>
    <xf numFmtId="0" fontId="2" fillId="6" borderId="53" xfId="0" applyFont="1" applyFill="1" applyBorder="1" applyAlignment="1">
      <alignment vertical="top" wrapText="1"/>
    </xf>
    <xf numFmtId="0" fontId="2" fillId="7" borderId="56" xfId="0" applyFont="1" applyFill="1" applyBorder="1"/>
    <xf numFmtId="0" fontId="14" fillId="7" borderId="56" xfId="0" applyFont="1" applyFill="1" applyBorder="1" applyAlignment="1">
      <alignment horizontal="left" indent="5"/>
    </xf>
    <xf numFmtId="0" fontId="0" fillId="0" borderId="0" xfId="0" applyFill="1" applyBorder="1" applyAlignment="1">
      <alignment horizontal="center" vertical="center"/>
    </xf>
    <xf numFmtId="0" fontId="7" fillId="0" borderId="0" xfId="0" applyFont="1" applyFill="1" applyBorder="1" applyAlignment="1">
      <alignment vertical="top" wrapText="1"/>
    </xf>
    <xf numFmtId="0" fontId="3" fillId="8" borderId="48" xfId="0" applyFont="1" applyFill="1" applyBorder="1" applyAlignment="1">
      <alignment vertical="top" wrapText="1"/>
    </xf>
    <xf numFmtId="0" fontId="2" fillId="8" borderId="48" xfId="0" applyFont="1" applyFill="1" applyBorder="1" applyAlignment="1">
      <alignment horizontal="left" vertical="top" wrapText="1"/>
    </xf>
    <xf numFmtId="0" fontId="3" fillId="8" borderId="59" xfId="0" applyFont="1" applyFill="1" applyBorder="1" applyAlignment="1">
      <alignment vertical="top" wrapText="1"/>
    </xf>
    <xf numFmtId="0" fontId="3" fillId="8" borderId="59" xfId="0" applyFont="1" applyFill="1" applyBorder="1" applyAlignment="1">
      <alignment horizontal="right" vertical="top" wrapText="1"/>
    </xf>
    <xf numFmtId="0" fontId="3" fillId="8" borderId="59" xfId="0" applyFont="1" applyFill="1" applyBorder="1" applyAlignment="1">
      <alignment horizontal="right" vertical="center" wrapText="1"/>
    </xf>
    <xf numFmtId="0" fontId="2" fillId="0" borderId="1" xfId="0" applyFont="1" applyBorder="1" applyAlignment="1">
      <alignment vertical="top" wrapText="1"/>
    </xf>
    <xf numFmtId="0" fontId="3" fillId="0" borderId="1" xfId="0" applyFont="1" applyBorder="1" applyAlignment="1">
      <alignment vertical="top" wrapText="1"/>
    </xf>
    <xf numFmtId="0" fontId="7" fillId="0" borderId="24" xfId="0" applyFont="1" applyBorder="1" applyAlignment="1">
      <alignment vertical="top" wrapText="1"/>
    </xf>
    <xf numFmtId="0" fontId="7" fillId="0" borderId="15" xfId="0" applyFont="1" applyBorder="1" applyAlignment="1">
      <alignment vertical="top" wrapText="1"/>
    </xf>
    <xf numFmtId="0" fontId="7" fillId="0" borderId="12" xfId="0" applyFont="1" applyBorder="1" applyAlignment="1">
      <alignment vertical="top" wrapText="1"/>
    </xf>
    <xf numFmtId="0" fontId="7" fillId="0" borderId="9" xfId="0" applyFont="1" applyBorder="1" applyAlignment="1">
      <alignment vertical="top" wrapText="1"/>
    </xf>
    <xf numFmtId="0" fontId="7" fillId="0" borderId="6" xfId="0" applyFont="1" applyBorder="1" applyAlignment="1">
      <alignment vertical="top" wrapText="1"/>
    </xf>
    <xf numFmtId="0" fontId="7" fillId="0" borderId="20" xfId="0" applyFont="1" applyBorder="1" applyAlignment="1">
      <alignment vertical="top" wrapText="1"/>
    </xf>
    <xf numFmtId="0" fontId="7" fillId="0" borderId="19" xfId="0" applyFont="1" applyBorder="1" applyAlignment="1">
      <alignment vertical="top" wrapText="1"/>
    </xf>
    <xf numFmtId="0" fontId="7" fillId="0" borderId="5"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25" xfId="0" applyFont="1" applyBorder="1" applyAlignment="1">
      <alignment vertical="top" wrapText="1"/>
    </xf>
    <xf numFmtId="0" fontId="7" fillId="0" borderId="18" xfId="0" applyFont="1" applyBorder="1" applyAlignment="1">
      <alignment vertical="top" wrapText="1"/>
    </xf>
    <xf numFmtId="0" fontId="7" fillId="0" borderId="17" xfId="0" applyFont="1" applyBorder="1" applyAlignment="1">
      <alignment vertical="top" wrapText="1"/>
    </xf>
    <xf numFmtId="0" fontId="7" fillId="0" borderId="26" xfId="0" applyFont="1" applyBorder="1" applyAlignment="1">
      <alignment vertical="top" wrapText="1"/>
    </xf>
    <xf numFmtId="0" fontId="17" fillId="0" borderId="11" xfId="0" applyFont="1" applyBorder="1" applyAlignment="1">
      <alignment horizontal="center" vertical="top" wrapText="1"/>
    </xf>
    <xf numFmtId="0" fontId="17" fillId="0" borderId="10" xfId="0" applyFont="1" applyBorder="1" applyAlignment="1">
      <alignment horizontal="center" vertical="top" wrapText="1"/>
    </xf>
    <xf numFmtId="0" fontId="2" fillId="9" borderId="0" xfId="0" applyFont="1" applyFill="1" applyBorder="1" applyAlignment="1">
      <alignment horizontal="left" vertical="top" wrapText="1"/>
    </xf>
    <xf numFmtId="0" fontId="2" fillId="6" borderId="56" xfId="0" applyFont="1" applyFill="1" applyBorder="1" applyAlignment="1">
      <alignment vertical="top" wrapText="1"/>
    </xf>
    <xf numFmtId="0" fontId="2" fillId="6" borderId="0" xfId="0" applyFont="1" applyFill="1" applyBorder="1" applyAlignment="1">
      <alignment vertical="top" wrapText="1"/>
    </xf>
    <xf numFmtId="0" fontId="2" fillId="6" borderId="53" xfId="0" applyFont="1" applyFill="1" applyBorder="1" applyAlignment="1">
      <alignment vertical="top" wrapText="1"/>
    </xf>
    <xf numFmtId="0" fontId="16" fillId="6" borderId="56" xfId="0" applyFont="1" applyFill="1" applyBorder="1" applyAlignment="1">
      <alignment horizontal="left" vertical="top" wrapText="1" indent="5"/>
    </xf>
    <xf numFmtId="0" fontId="16" fillId="6" borderId="0" xfId="0" applyFont="1" applyFill="1" applyBorder="1" applyAlignment="1">
      <alignment horizontal="left" vertical="top" wrapText="1" indent="5"/>
    </xf>
    <xf numFmtId="0" fontId="16" fillId="6" borderId="53" xfId="0" applyFont="1" applyFill="1" applyBorder="1" applyAlignment="1">
      <alignment horizontal="left" vertical="top" wrapText="1" indent="5"/>
    </xf>
    <xf numFmtId="0" fontId="3" fillId="6" borderId="56" xfId="0" applyFont="1" applyFill="1" applyBorder="1" applyAlignment="1">
      <alignment vertical="top" wrapText="1"/>
    </xf>
    <xf numFmtId="0" fontId="3" fillId="6" borderId="0" xfId="0" applyFont="1" applyFill="1" applyBorder="1" applyAlignment="1">
      <alignment vertical="top" wrapText="1"/>
    </xf>
    <xf numFmtId="0" fontId="3" fillId="6" borderId="53" xfId="0" applyFont="1" applyFill="1" applyBorder="1" applyAlignment="1">
      <alignment vertical="top" wrapText="1"/>
    </xf>
    <xf numFmtId="0" fontId="2" fillId="6" borderId="55" xfId="0" applyFont="1" applyFill="1" applyBorder="1" applyAlignment="1">
      <alignment vertical="top" wrapText="1"/>
    </xf>
    <xf numFmtId="0" fontId="2" fillId="6" borderId="51" xfId="0" applyFont="1" applyFill="1" applyBorder="1" applyAlignment="1">
      <alignment vertical="top" wrapText="1"/>
    </xf>
    <xf numFmtId="0" fontId="2" fillId="6" borderId="52" xfId="0" applyFont="1" applyFill="1" applyBorder="1" applyAlignment="1">
      <alignment vertical="top" wrapText="1"/>
    </xf>
    <xf numFmtId="0" fontId="20" fillId="9" borderId="0" xfId="0" applyFont="1" applyFill="1" applyBorder="1" applyAlignment="1">
      <alignment horizontal="left" vertical="top" wrapText="1"/>
    </xf>
    <xf numFmtId="0" fontId="14" fillId="6" borderId="56" xfId="0" applyFont="1" applyFill="1" applyBorder="1" applyAlignment="1">
      <alignment horizontal="left" vertical="top" wrapText="1" indent="5"/>
    </xf>
    <xf numFmtId="0" fontId="14" fillId="6" borderId="0" xfId="0" applyFont="1" applyFill="1" applyBorder="1" applyAlignment="1">
      <alignment horizontal="left" vertical="top" wrapText="1" indent="5"/>
    </xf>
    <xf numFmtId="0" fontId="14" fillId="6" borderId="53" xfId="0" applyFont="1" applyFill="1" applyBorder="1" applyAlignment="1">
      <alignment horizontal="left" vertical="top" wrapText="1" indent="5"/>
    </xf>
    <xf numFmtId="0" fontId="3" fillId="6" borderId="56" xfId="0" applyFont="1" applyFill="1" applyBorder="1" applyAlignment="1">
      <alignment horizontal="left" vertical="top" wrapText="1" indent="5"/>
    </xf>
    <xf numFmtId="0" fontId="3" fillId="6" borderId="0" xfId="0" applyFont="1" applyFill="1" applyBorder="1" applyAlignment="1">
      <alignment horizontal="left" vertical="top" wrapText="1" indent="5"/>
    </xf>
    <xf numFmtId="0" fontId="3" fillId="6" borderId="53" xfId="0" applyFont="1" applyFill="1" applyBorder="1" applyAlignment="1">
      <alignment horizontal="left" vertical="top" wrapText="1" indent="5"/>
    </xf>
    <xf numFmtId="0" fontId="3" fillId="2" borderId="1" xfId="0" applyFont="1" applyFill="1" applyBorder="1" applyAlignment="1">
      <alignment horizontal="left" vertical="top" wrapText="1"/>
    </xf>
    <xf numFmtId="0" fontId="6" fillId="0" borderId="1" xfId="0" applyFont="1" applyBorder="1" applyAlignment="1">
      <alignment vertical="top" wrapText="1"/>
    </xf>
    <xf numFmtId="0" fontId="3" fillId="8" borderId="60" xfId="0" applyFont="1" applyFill="1" applyBorder="1" applyAlignment="1">
      <alignment horizontal="center" vertical="center" wrapText="1"/>
    </xf>
    <xf numFmtId="0" fontId="3" fillId="8" borderId="61" xfId="0" applyFont="1" applyFill="1" applyBorder="1" applyAlignment="1">
      <alignment horizontal="center" vertical="center" wrapText="1"/>
    </xf>
    <xf numFmtId="0" fontId="3" fillId="8" borderId="62" xfId="0" applyFont="1" applyFill="1" applyBorder="1" applyAlignment="1">
      <alignment horizontal="center" vertical="center" wrapText="1"/>
    </xf>
    <xf numFmtId="0" fontId="2" fillId="6" borderId="54" xfId="0" applyFont="1" applyFill="1" applyBorder="1" applyAlignment="1">
      <alignment vertical="top" wrapText="1"/>
    </xf>
    <xf numFmtId="0" fontId="2" fillId="6" borderId="49" xfId="0" applyFont="1" applyFill="1" applyBorder="1" applyAlignment="1">
      <alignment vertical="top" wrapText="1"/>
    </xf>
    <xf numFmtId="0" fontId="2" fillId="6" borderId="50" xfId="0" applyFont="1" applyFill="1" applyBorder="1" applyAlignment="1">
      <alignment vertical="top" wrapText="1"/>
    </xf>
    <xf numFmtId="0" fontId="3" fillId="2" borderId="1" xfId="0" applyFont="1" applyFill="1" applyBorder="1" applyAlignment="1">
      <alignment vertical="top" wrapText="1"/>
    </xf>
    <xf numFmtId="0" fontId="3" fillId="4" borderId="1" xfId="0" applyFont="1" applyFill="1" applyBorder="1" applyAlignment="1">
      <alignment horizontal="left" vertical="top" wrapText="1"/>
    </xf>
    <xf numFmtId="0" fontId="11" fillId="3" borderId="9" xfId="0" applyFont="1" applyFill="1" applyBorder="1" applyAlignment="1">
      <alignment horizontal="center" vertical="center" wrapText="1" indent="1"/>
    </xf>
    <xf numFmtId="0" fontId="11" fillId="3" borderId="6" xfId="0" applyFont="1" applyFill="1" applyBorder="1" applyAlignment="1">
      <alignment horizontal="center" vertical="center" wrapText="1" indent="1"/>
    </xf>
    <xf numFmtId="0" fontId="19" fillId="0" borderId="6" xfId="0" applyFont="1" applyBorder="1" applyAlignment="1">
      <alignment horizontal="center" vertical="center" wrapText="1" indent="1"/>
    </xf>
    <xf numFmtId="0" fontId="18" fillId="3" borderId="9" xfId="0" applyFont="1" applyFill="1" applyBorder="1" applyAlignment="1">
      <alignment horizontal="center" vertical="center" wrapText="1" indent="1"/>
    </xf>
    <xf numFmtId="0" fontId="18" fillId="3" borderId="6" xfId="0" applyFont="1" applyFill="1" applyBorder="1" applyAlignment="1">
      <alignment horizontal="center" vertical="center" wrapText="1" indent="1"/>
    </xf>
    <xf numFmtId="0" fontId="6" fillId="0" borderId="0" xfId="0" applyFont="1" applyAlignment="1">
      <alignment horizontal="center"/>
    </xf>
    <xf numFmtId="0" fontId="0" fillId="0" borderId="0" xfId="0" applyAlignment="1"/>
    <xf numFmtId="0" fontId="2" fillId="9" borderId="56" xfId="0" applyFont="1" applyFill="1" applyBorder="1" applyAlignment="1">
      <alignment horizontal="left" vertical="top" wrapText="1"/>
    </xf>
    <xf numFmtId="0" fontId="2" fillId="9" borderId="53" xfId="0" applyFont="1" applyFill="1" applyBorder="1" applyAlignment="1">
      <alignment horizontal="left" vertical="top" wrapText="1"/>
    </xf>
    <xf numFmtId="0" fontId="2" fillId="9" borderId="55" xfId="0" applyFont="1" applyFill="1" applyBorder="1" applyAlignment="1">
      <alignment horizontal="left" vertical="top" wrapText="1"/>
    </xf>
    <xf numFmtId="0" fontId="2" fillId="9" borderId="51" xfId="0" applyFont="1" applyFill="1" applyBorder="1" applyAlignment="1">
      <alignment horizontal="left" vertical="top" wrapText="1"/>
    </xf>
    <xf numFmtId="0" fontId="2" fillId="9" borderId="52" xfId="0" applyFont="1" applyFill="1" applyBorder="1" applyAlignment="1">
      <alignment horizontal="left" vertical="top" wrapText="1"/>
    </xf>
    <xf numFmtId="0" fontId="2" fillId="0" borderId="2" xfId="0" applyFont="1" applyBorder="1" applyAlignment="1">
      <alignment horizontal="left" wrapText="1" indent="2"/>
    </xf>
    <xf numFmtId="0" fontId="2" fillId="0" borderId="0" xfId="0" applyFont="1" applyAlignment="1">
      <alignment horizontal="left" wrapText="1" indent="2"/>
    </xf>
    <xf numFmtId="0" fontId="2" fillId="0" borderId="3" xfId="0" applyFont="1" applyBorder="1" applyAlignment="1">
      <alignment horizontal="left" wrapText="1" indent="2"/>
    </xf>
    <xf numFmtId="0" fontId="2" fillId="0" borderId="2" xfId="0" applyFont="1" applyBorder="1" applyAlignment="1">
      <alignment vertical="top" wrapText="1"/>
    </xf>
    <xf numFmtId="0" fontId="2" fillId="0" borderId="0" xfId="0" applyFont="1" applyAlignment="1">
      <alignment vertical="top" wrapText="1"/>
    </xf>
    <xf numFmtId="0" fontId="2" fillId="0" borderId="3" xfId="0" applyFont="1" applyBorder="1" applyAlignment="1">
      <alignment vertical="top" wrapText="1"/>
    </xf>
    <xf numFmtId="0" fontId="6" fillId="0" borderId="58" xfId="0" applyFont="1" applyBorder="1" applyAlignment="1">
      <alignment vertical="top" wrapText="1"/>
    </xf>
    <xf numFmtId="0" fontId="6" fillId="0" borderId="57" xfId="0" applyFont="1" applyBorder="1" applyAlignment="1">
      <alignment vertical="top" wrapText="1"/>
    </xf>
    <xf numFmtId="0" fontId="6" fillId="0" borderId="8" xfId="0" applyFont="1" applyBorder="1" applyAlignment="1">
      <alignment vertical="top" wrapText="1"/>
    </xf>
    <xf numFmtId="0" fontId="2" fillId="6" borderId="56" xfId="0" applyFont="1" applyFill="1" applyBorder="1" applyAlignment="1">
      <alignment horizontal="left" vertical="top" wrapText="1" indent="5"/>
    </xf>
    <xf numFmtId="0" fontId="3" fillId="9" borderId="54" xfId="0" applyFont="1" applyFill="1" applyBorder="1" applyAlignment="1">
      <alignment horizontal="left" vertical="top" wrapText="1"/>
    </xf>
    <xf numFmtId="0" fontId="3" fillId="9" borderId="49" xfId="0" applyFont="1" applyFill="1" applyBorder="1" applyAlignment="1">
      <alignment horizontal="left" vertical="top" wrapText="1"/>
    </xf>
    <xf numFmtId="0" fontId="3" fillId="9" borderId="50" xfId="0" applyFont="1" applyFill="1" applyBorder="1" applyAlignment="1">
      <alignment horizontal="left" vertical="top" wrapText="1"/>
    </xf>
    <xf numFmtId="0" fontId="20" fillId="9" borderId="56" xfId="0" applyFont="1" applyFill="1" applyBorder="1" applyAlignment="1">
      <alignment horizontal="left" vertical="top" wrapText="1"/>
    </xf>
    <xf numFmtId="0" fontId="20" fillId="9" borderId="53" xfId="0" applyFont="1" applyFill="1" applyBorder="1" applyAlignment="1">
      <alignment horizontal="left" vertical="top" wrapText="1"/>
    </xf>
    <xf numFmtId="0" fontId="11" fillId="3" borderId="5" xfId="0" applyFont="1" applyFill="1" applyBorder="1" applyAlignment="1">
      <alignment horizontal="center" vertical="center" wrapText="1" indent="1"/>
    </xf>
    <xf numFmtId="0" fontId="19" fillId="0" borderId="5" xfId="0" applyFont="1" applyBorder="1" applyAlignment="1">
      <alignment horizontal="center" vertical="center" wrapText="1" indent="1"/>
    </xf>
    <xf numFmtId="0" fontId="18" fillId="3" borderId="5" xfId="0" applyFont="1" applyFill="1" applyBorder="1" applyAlignment="1">
      <alignment horizontal="center" vertical="center" wrapText="1" indent="1"/>
    </xf>
    <xf numFmtId="0" fontId="2" fillId="0" borderId="43" xfId="0" applyFont="1" applyBorder="1" applyAlignment="1">
      <alignment wrapText="1"/>
    </xf>
    <xf numFmtId="0" fontId="2" fillId="0" borderId="46" xfId="0" applyFont="1" applyBorder="1" applyAlignment="1">
      <alignment wrapText="1"/>
    </xf>
    <xf numFmtId="0" fontId="2" fillId="0" borderId="31" xfId="0" applyFont="1" applyBorder="1" applyAlignment="1">
      <alignment wrapText="1"/>
    </xf>
    <xf numFmtId="0" fontId="2" fillId="0" borderId="47" xfId="0" applyFont="1" applyBorder="1" applyAlignment="1">
      <alignment vertical="top" wrapText="1"/>
    </xf>
    <xf numFmtId="0" fontId="2" fillId="0" borderId="40" xfId="0" applyFont="1" applyBorder="1" applyAlignment="1">
      <alignment vertical="top" wrapText="1"/>
    </xf>
    <xf numFmtId="0" fontId="2" fillId="0" borderId="27" xfId="0" applyFont="1" applyBorder="1" applyAlignment="1">
      <alignment vertical="top" wrapText="1"/>
    </xf>
    <xf numFmtId="0" fontId="2" fillId="0" borderId="33" xfId="0" applyFont="1" applyBorder="1" applyAlignment="1">
      <alignment vertical="top" wrapText="1"/>
    </xf>
    <xf numFmtId="0" fontId="2" fillId="0" borderId="29" xfId="0" applyFont="1" applyBorder="1" applyAlignment="1">
      <alignment vertical="top" wrapText="1"/>
    </xf>
    <xf numFmtId="0" fontId="2" fillId="0" borderId="35" xfId="0" applyFont="1" applyBorder="1" applyAlignment="1">
      <alignment vertical="top" wrapText="1"/>
    </xf>
    <xf numFmtId="0" fontId="2" fillId="0" borderId="27" xfId="0" applyFont="1" applyBorder="1" applyAlignment="1">
      <alignment horizontal="left" vertical="top" wrapText="1" indent="1"/>
    </xf>
    <xf numFmtId="0" fontId="2" fillId="0" borderId="32" xfId="0" applyFont="1" applyBorder="1" applyAlignment="1">
      <alignment horizontal="left" vertical="top" wrapText="1" indent="1"/>
    </xf>
    <xf numFmtId="0" fontId="2" fillId="0" borderId="33" xfId="0" applyFont="1" applyBorder="1" applyAlignment="1">
      <alignment horizontal="left" vertical="top" wrapText="1" indent="1"/>
    </xf>
    <xf numFmtId="0" fontId="2" fillId="0" borderId="29" xfId="0" applyFont="1" applyBorder="1" applyAlignment="1">
      <alignment horizontal="left" vertical="top" wrapText="1" indent="1"/>
    </xf>
    <xf numFmtId="0" fontId="2" fillId="0" borderId="34" xfId="0" applyFont="1" applyBorder="1" applyAlignment="1">
      <alignment horizontal="left" vertical="top" wrapText="1" indent="1"/>
    </xf>
    <xf numFmtId="0" fontId="2" fillId="0" borderId="35" xfId="0" applyFont="1" applyBorder="1" applyAlignment="1">
      <alignment horizontal="left" vertical="top" wrapText="1" indent="1"/>
    </xf>
    <xf numFmtId="0" fontId="2" fillId="0" borderId="27" xfId="0" applyFont="1" applyBorder="1" applyAlignment="1">
      <alignment wrapText="1"/>
    </xf>
    <xf numFmtId="0" fontId="2" fillId="0" borderId="28" xfId="0" applyFont="1" applyBorder="1" applyAlignment="1">
      <alignment wrapText="1"/>
    </xf>
    <xf numFmtId="0" fontId="21" fillId="0" borderId="45" xfId="0" applyFont="1" applyBorder="1" applyAlignment="1">
      <alignment horizontal="center" vertical="top" wrapText="1"/>
    </xf>
    <xf numFmtId="0" fontId="21" fillId="0" borderId="46" xfId="0" applyFont="1" applyBorder="1" applyAlignment="1">
      <alignment horizontal="center" vertical="top" wrapText="1"/>
    </xf>
    <xf numFmtId="0" fontId="21" fillId="0" borderId="31" xfId="0" applyFont="1" applyBorder="1" applyAlignment="1">
      <alignment horizontal="center" vertical="top" wrapText="1"/>
    </xf>
    <xf numFmtId="0" fontId="2" fillId="0" borderId="29" xfId="0" applyFont="1" applyBorder="1" applyAlignment="1">
      <alignment wrapText="1"/>
    </xf>
    <xf numFmtId="0" fontId="2" fillId="0" borderId="30" xfId="0" applyFont="1" applyBorder="1" applyAlignment="1">
      <alignment wrapText="1"/>
    </xf>
    <xf numFmtId="0" fontId="3" fillId="0" borderId="36" xfId="0" applyFont="1" applyBorder="1" applyAlignment="1">
      <alignment horizontal="center" vertical="top" wrapText="1"/>
    </xf>
    <xf numFmtId="0" fontId="3" fillId="0" borderId="32" xfId="0" applyFont="1" applyBorder="1" applyAlignment="1">
      <alignment horizontal="center" vertical="top" wrapText="1"/>
    </xf>
    <xf numFmtId="0" fontId="3" fillId="0" borderId="33" xfId="0" applyFont="1" applyBorder="1" applyAlignment="1">
      <alignment horizontal="center" vertical="top" wrapText="1"/>
    </xf>
    <xf numFmtId="0" fontId="3" fillId="0" borderId="42" xfId="0" applyFont="1" applyBorder="1" applyAlignment="1">
      <alignment horizontal="center" vertical="top" wrapText="1"/>
    </xf>
    <xf numFmtId="0" fontId="3" fillId="0" borderId="34" xfId="0" applyFont="1" applyBorder="1" applyAlignment="1">
      <alignment horizontal="center" vertical="top" wrapText="1"/>
    </xf>
    <xf numFmtId="0" fontId="3" fillId="0" borderId="35" xfId="0" applyFont="1" applyBorder="1" applyAlignment="1">
      <alignment horizontal="center" vertical="top" wrapText="1"/>
    </xf>
    <xf numFmtId="0" fontId="2" fillId="0" borderId="44" xfId="0" applyFont="1" applyBorder="1" applyAlignment="1">
      <alignment wrapText="1"/>
    </xf>
    <xf numFmtId="0" fontId="2" fillId="0" borderId="37" xfId="0" applyFont="1" applyBorder="1" applyAlignment="1">
      <alignment wrapText="1"/>
    </xf>
    <xf numFmtId="0" fontId="2" fillId="0" borderId="38" xfId="0" applyFont="1" applyBorder="1" applyAlignment="1">
      <alignment wrapText="1"/>
    </xf>
    <xf numFmtId="0" fontId="3" fillId="0" borderId="41" xfId="0" applyFont="1" applyBorder="1" applyAlignment="1">
      <alignment horizontal="center" vertical="top" wrapText="1"/>
    </xf>
    <xf numFmtId="0" fontId="3" fillId="0" borderId="0" xfId="0" applyFont="1" applyAlignment="1">
      <alignment horizontal="center" vertical="top" wrapText="1"/>
    </xf>
    <xf numFmtId="0" fontId="3" fillId="0" borderId="39" xfId="0" applyFont="1" applyBorder="1" applyAlignment="1">
      <alignment horizontal="center" vertical="top" wrapText="1"/>
    </xf>
    <xf numFmtId="0" fontId="3" fillId="0" borderId="45" xfId="0" applyFont="1" applyBorder="1" applyAlignment="1">
      <alignment horizontal="center" vertical="top" wrapText="1"/>
    </xf>
    <xf numFmtId="0" fontId="3" fillId="0" borderId="46"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Border="1" applyAlignment="1">
      <alignment horizontal="center" vertical="top" wrapText="1"/>
    </xf>
  </cellXfs>
  <cellStyles count="1">
    <cellStyle name="Κανονικό"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28575</xdr:rowOff>
    </xdr:from>
    <xdr:to>
      <xdr:col>1</xdr:col>
      <xdr:colOff>685800</xdr:colOff>
      <xdr:row>3</xdr:row>
      <xdr:rowOff>114300</xdr:rowOff>
    </xdr:to>
    <xdr:pic>
      <xdr:nvPicPr>
        <xdr:cNvPr id="3" name="Picture 7" descr="ethn color"/>
        <xdr:cNvPicPr>
          <a:picLocks noChangeAspect="1" noChangeArrowheads="1"/>
        </xdr:cNvPicPr>
      </xdr:nvPicPr>
      <xdr:blipFill>
        <a:blip xmlns:r="http://schemas.openxmlformats.org/officeDocument/2006/relationships" r:embed="rId1" cstate="print"/>
        <a:srcRect/>
        <a:stretch>
          <a:fillRect/>
        </a:stretch>
      </xdr:blipFill>
      <xdr:spPr bwMode="auto">
        <a:xfrm>
          <a:off x="542925" y="28575"/>
          <a:ext cx="685800" cy="685800"/>
        </a:xfrm>
        <a:prstGeom prst="rect">
          <a:avLst/>
        </a:prstGeom>
        <a:noFill/>
        <a:ln w="9525">
          <a:noFill/>
          <a:miter lim="800000"/>
          <a:headEnd/>
          <a:tailEnd/>
        </a:ln>
      </xdr:spPr>
    </xdr:pic>
    <xdr:clientData/>
  </xdr:twoCellAnchor>
  <xdr:twoCellAnchor>
    <xdr:from>
      <xdr:col>4</xdr:col>
      <xdr:colOff>44823</xdr:colOff>
      <xdr:row>3</xdr:row>
      <xdr:rowOff>137832</xdr:rowOff>
    </xdr:from>
    <xdr:to>
      <xdr:col>6</xdr:col>
      <xdr:colOff>597273</xdr:colOff>
      <xdr:row>12</xdr:row>
      <xdr:rowOff>4482</xdr:rowOff>
    </xdr:to>
    <xdr:sp macro="" textlink="">
      <xdr:nvSpPr>
        <xdr:cNvPr id="4" name="Text Box 6"/>
        <xdr:cNvSpPr txBox="1">
          <a:spLocks noChangeArrowheads="1"/>
        </xdr:cNvSpPr>
      </xdr:nvSpPr>
      <xdr:spPr bwMode="auto">
        <a:xfrm>
          <a:off x="6286499" y="742950"/>
          <a:ext cx="2703980" cy="1682003"/>
        </a:xfrm>
        <a:prstGeom prst="rect">
          <a:avLst/>
        </a:prstGeom>
        <a:solidFill>
          <a:srgbClr val="FFFFFF"/>
        </a:solidFill>
        <a:ln w="19050">
          <a:solidFill>
            <a:srgbClr val="000000"/>
          </a:solidFill>
          <a:miter lim="800000"/>
          <a:headEnd/>
          <a:tailEnd/>
        </a:ln>
      </xdr:spPr>
      <xdr:txBody>
        <a:bodyPr vertOverflow="clip" wrap="square" lIns="91440" tIns="45720" rIns="91440" bIns="45720" anchor="t" upright="1"/>
        <a:lstStyle/>
        <a:p>
          <a:pPr algn="l" rtl="0">
            <a:defRPr sz="1000"/>
          </a:pPr>
          <a:r>
            <a:rPr lang="el-GR" sz="1200" b="1" i="1" u="sng" strike="noStrike" baseline="0">
              <a:solidFill>
                <a:srgbClr val="000000"/>
              </a:solidFill>
              <a:latin typeface="Times New Roman"/>
              <a:cs typeface="Times New Roman"/>
            </a:rPr>
            <a:t>Ημερομηνία Ελέγχου</a:t>
          </a:r>
          <a:r>
            <a:rPr lang="el-GR" sz="1200" b="0" i="0" u="none" strike="noStrike" baseline="0">
              <a:solidFill>
                <a:srgbClr val="000000"/>
              </a:solidFill>
              <a:latin typeface="Times New Roman"/>
              <a:cs typeface="Times New Roman"/>
            </a:rPr>
            <a:t>:</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0" i="0" u="none" strike="noStrike" baseline="0">
              <a:solidFill>
                <a:srgbClr val="000000"/>
              </a:solidFill>
              <a:latin typeface="Times New Roman"/>
              <a:cs typeface="Times New Roman"/>
            </a:rPr>
            <a:t> </a:t>
          </a:r>
        </a:p>
        <a:p>
          <a:pPr algn="l" rtl="0">
            <a:defRPr sz="1000"/>
          </a:pPr>
          <a:r>
            <a:rPr lang="el-GR" sz="1200" b="1" i="1" u="sng" strike="noStrike" baseline="0">
              <a:solidFill>
                <a:srgbClr val="000000"/>
              </a:solidFill>
              <a:latin typeface="Times New Roman"/>
              <a:cs typeface="Times New Roman"/>
            </a:rPr>
            <a:t>Επιθεωρητής (ές) Κτηνίατροι:</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endParaRPr lang="el-GR" sz="1200" b="0" i="0" u="none" strike="noStrike" baseline="0">
            <a:solidFill>
              <a:srgbClr val="000000"/>
            </a:solidFill>
            <a:latin typeface="Times New Roman"/>
            <a:cs typeface="Times New Roman"/>
          </a:endParaRPr>
        </a:p>
        <a:p>
          <a:pPr algn="l" rtl="0">
            <a:defRPr sz="1000"/>
          </a:pPr>
          <a:r>
            <a:rPr lang="el-GR" sz="1200" b="1" i="1" u="none" strike="noStrike" baseline="0">
              <a:solidFill>
                <a:srgbClr val="000000"/>
              </a:solidFill>
              <a:latin typeface="Times New Roman"/>
              <a:cs typeface="Times New Roman"/>
            </a:rPr>
            <a:t> </a:t>
          </a:r>
        </a:p>
      </xdr:txBody>
    </xdr:sp>
    <xdr:clientData/>
  </xdr:twoCellAnchor>
  <xdr:twoCellAnchor>
    <xdr:from>
      <xdr:col>4</xdr:col>
      <xdr:colOff>419100</xdr:colOff>
      <xdr:row>279</xdr:row>
      <xdr:rowOff>104775</xdr:rowOff>
    </xdr:from>
    <xdr:to>
      <xdr:col>4</xdr:col>
      <xdr:colOff>419100</xdr:colOff>
      <xdr:row>279</xdr:row>
      <xdr:rowOff>104775</xdr:rowOff>
    </xdr:to>
    <xdr:sp macro="" textlink="">
      <xdr:nvSpPr>
        <xdr:cNvPr id="5" name="Line 1"/>
        <xdr:cNvSpPr>
          <a:spLocks noChangeShapeType="1"/>
        </xdr:cNvSpPr>
      </xdr:nvSpPr>
      <xdr:spPr bwMode="auto">
        <a:xfrm>
          <a:off x="6667500" y="150771225"/>
          <a:ext cx="0" cy="0"/>
        </a:xfrm>
        <a:prstGeom prst="line">
          <a:avLst/>
        </a:prstGeom>
        <a:noFill/>
        <a:ln w="9525">
          <a:solidFill>
            <a:srgbClr val="000000"/>
          </a:solidFill>
          <a:round/>
          <a:headEnd/>
          <a:tailEnd/>
        </a:ln>
      </xdr:spPr>
    </xdr:sp>
    <xdr:clientData/>
  </xdr:twoCellAnchor>
  <xdr:twoCellAnchor>
    <xdr:from>
      <xdr:col>4</xdr:col>
      <xdr:colOff>419100</xdr:colOff>
      <xdr:row>272</xdr:row>
      <xdr:rowOff>104775</xdr:rowOff>
    </xdr:from>
    <xdr:to>
      <xdr:col>4</xdr:col>
      <xdr:colOff>419100</xdr:colOff>
      <xdr:row>272</xdr:row>
      <xdr:rowOff>104775</xdr:rowOff>
    </xdr:to>
    <xdr:sp macro="" textlink="">
      <xdr:nvSpPr>
        <xdr:cNvPr id="6" name="Line 1"/>
        <xdr:cNvSpPr>
          <a:spLocks noChangeShapeType="1"/>
        </xdr:cNvSpPr>
      </xdr:nvSpPr>
      <xdr:spPr bwMode="auto">
        <a:xfrm>
          <a:off x="6667500" y="11975782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33"/>
  <sheetViews>
    <sheetView tabSelected="1" zoomScale="85" zoomScaleNormal="85" workbookViewId="0">
      <selection activeCell="B16" sqref="B16:G16"/>
    </sheetView>
  </sheetViews>
  <sheetFormatPr defaultRowHeight="15.75"/>
  <cols>
    <col min="1" max="1" width="8.140625" style="13" customWidth="1"/>
    <col min="2" max="2" width="52.28515625" style="34" customWidth="1"/>
    <col min="3" max="3" width="16.7109375" style="34" customWidth="1"/>
    <col min="4" max="4" width="16.5703125" style="34" customWidth="1"/>
    <col min="5" max="5" width="14.85546875" style="34" customWidth="1"/>
    <col min="6" max="6" width="17.42578125" style="12" customWidth="1"/>
    <col min="7" max="7" width="17" style="11" customWidth="1"/>
    <col min="8" max="8" width="9.140625" style="34" hidden="1" customWidth="1"/>
    <col min="9" max="16384" width="9.140625" style="34"/>
  </cols>
  <sheetData>
    <row r="1" spans="2:7">
      <c r="B1" s="2" t="s">
        <v>2</v>
      </c>
    </row>
    <row r="2" spans="2:7">
      <c r="B2" s="2"/>
    </row>
    <row r="3" spans="2:7">
      <c r="B3" s="2"/>
    </row>
    <row r="4" spans="2:7">
      <c r="B4" s="3" t="s">
        <v>3</v>
      </c>
    </row>
    <row r="5" spans="2:7">
      <c r="B5" s="3" t="s">
        <v>4</v>
      </c>
      <c r="E5" s="3" t="s">
        <v>5</v>
      </c>
    </row>
    <row r="6" spans="2:7">
      <c r="B6" s="3" t="s">
        <v>51</v>
      </c>
    </row>
    <row r="7" spans="2:7">
      <c r="B7" s="3" t="s">
        <v>52</v>
      </c>
    </row>
    <row r="8" spans="2:7">
      <c r="B8" s="3" t="s">
        <v>6</v>
      </c>
    </row>
    <row r="9" spans="2:7">
      <c r="B9" s="3" t="s">
        <v>7</v>
      </c>
      <c r="E9" s="3" t="s">
        <v>8</v>
      </c>
    </row>
    <row r="10" spans="2:7">
      <c r="B10" s="3" t="s">
        <v>9</v>
      </c>
    </row>
    <row r="11" spans="2:7">
      <c r="B11" s="1"/>
    </row>
    <row r="12" spans="2:7">
      <c r="B12" s="4"/>
    </row>
    <row r="13" spans="2:7">
      <c r="B13" s="4"/>
    </row>
    <row r="14" spans="2:7">
      <c r="B14" s="4"/>
    </row>
    <row r="15" spans="2:7">
      <c r="B15" s="4"/>
    </row>
    <row r="16" spans="2:7">
      <c r="B16" s="126" t="s">
        <v>145</v>
      </c>
      <c r="C16" s="127"/>
      <c r="D16" s="127"/>
      <c r="E16" s="127"/>
      <c r="F16" s="127"/>
      <c r="G16" s="127"/>
    </row>
    <row r="17" spans="2:7">
      <c r="B17" s="32"/>
      <c r="C17" s="33"/>
      <c r="D17" s="33"/>
      <c r="E17" s="33"/>
      <c r="F17" s="33"/>
      <c r="G17" s="33"/>
    </row>
    <row r="18" spans="2:7" ht="16.5" thickBot="1">
      <c r="B18" s="32"/>
      <c r="C18" s="33"/>
      <c r="D18" s="33"/>
      <c r="E18" s="33"/>
      <c r="F18" s="33"/>
      <c r="G18" s="33"/>
    </row>
    <row r="19" spans="2:7">
      <c r="B19" s="166" t="s">
        <v>61</v>
      </c>
      <c r="C19" s="167"/>
      <c r="D19" s="173"/>
      <c r="E19" s="174"/>
      <c r="F19" s="174"/>
      <c r="G19" s="175"/>
    </row>
    <row r="20" spans="2:7">
      <c r="B20" s="180" t="s">
        <v>10</v>
      </c>
      <c r="C20" s="181"/>
      <c r="D20" s="182"/>
      <c r="E20" s="188"/>
      <c r="F20" s="188"/>
      <c r="G20" s="184"/>
    </row>
    <row r="21" spans="2:7" ht="16.5" thickBot="1">
      <c r="B21" s="171"/>
      <c r="C21" s="172"/>
      <c r="D21" s="176"/>
      <c r="E21" s="177"/>
      <c r="F21" s="177"/>
      <c r="G21" s="178"/>
    </row>
    <row r="22" spans="2:7" ht="16.5" thickBot="1">
      <c r="B22" s="151" t="s">
        <v>62</v>
      </c>
      <c r="C22" s="179"/>
      <c r="D22" s="185"/>
      <c r="E22" s="186"/>
      <c r="F22" s="186"/>
      <c r="G22" s="187"/>
    </row>
    <row r="23" spans="2:7" ht="15">
      <c r="B23" s="166" t="s">
        <v>63</v>
      </c>
      <c r="C23" s="167"/>
      <c r="D23" s="173"/>
      <c r="E23" s="174"/>
      <c r="F23" s="174"/>
      <c r="G23" s="175"/>
    </row>
    <row r="24" spans="2:7" thickBot="1">
      <c r="B24" s="171"/>
      <c r="C24" s="172"/>
      <c r="D24" s="176"/>
      <c r="E24" s="177"/>
      <c r="F24" s="177"/>
      <c r="G24" s="178"/>
    </row>
    <row r="25" spans="2:7" ht="15">
      <c r="B25" s="166" t="s">
        <v>11</v>
      </c>
      <c r="C25" s="167"/>
      <c r="D25" s="173"/>
      <c r="E25" s="174"/>
      <c r="F25" s="174"/>
      <c r="G25" s="175"/>
    </row>
    <row r="26" spans="2:7" ht="15">
      <c r="B26" s="180"/>
      <c r="C26" s="181"/>
      <c r="D26" s="182"/>
      <c r="E26" s="183"/>
      <c r="F26" s="183"/>
      <c r="G26" s="184"/>
    </row>
    <row r="27" spans="2:7" thickBot="1">
      <c r="B27" s="171"/>
      <c r="C27" s="172"/>
      <c r="D27" s="176"/>
      <c r="E27" s="177"/>
      <c r="F27" s="177"/>
      <c r="G27" s="178"/>
    </row>
    <row r="28" spans="2:7" ht="16.5" thickBot="1">
      <c r="B28" s="151" t="s">
        <v>64</v>
      </c>
      <c r="C28" s="179"/>
      <c r="D28" s="185"/>
      <c r="E28" s="186"/>
      <c r="F28" s="186"/>
      <c r="G28" s="187"/>
    </row>
    <row r="29" spans="2:7" ht="15">
      <c r="B29" s="166" t="s">
        <v>12</v>
      </c>
      <c r="C29" s="167"/>
      <c r="D29" s="173"/>
      <c r="E29" s="174"/>
      <c r="F29" s="174"/>
      <c r="G29" s="175"/>
    </row>
    <row r="30" spans="2:7" thickBot="1">
      <c r="B30" s="171"/>
      <c r="C30" s="172"/>
      <c r="D30" s="176"/>
      <c r="E30" s="177"/>
      <c r="F30" s="177"/>
      <c r="G30" s="178"/>
    </row>
    <row r="31" spans="2:7" ht="15">
      <c r="B31" s="166" t="s">
        <v>65</v>
      </c>
      <c r="C31" s="167"/>
      <c r="D31" s="173"/>
      <c r="E31" s="174"/>
      <c r="F31" s="174"/>
      <c r="G31" s="175"/>
    </row>
    <row r="32" spans="2:7" thickBot="1">
      <c r="B32" s="171"/>
      <c r="C32" s="172"/>
      <c r="D32" s="176"/>
      <c r="E32" s="177"/>
      <c r="F32" s="177"/>
      <c r="G32" s="178"/>
    </row>
    <row r="33" spans="2:7" ht="16.5" thickBot="1">
      <c r="B33" s="151" t="s">
        <v>66</v>
      </c>
      <c r="C33" s="179"/>
      <c r="D33" s="40"/>
      <c r="E33" s="41"/>
      <c r="F33" s="41"/>
      <c r="G33" s="42"/>
    </row>
    <row r="34" spans="2:7" ht="16.5" thickBot="1">
      <c r="B34" s="35" t="s">
        <v>143</v>
      </c>
      <c r="C34" s="36"/>
      <c r="D34" s="37"/>
      <c r="E34" s="38"/>
      <c r="F34" s="38"/>
      <c r="G34" s="39"/>
    </row>
    <row r="35" spans="2:7" ht="16.5" thickBot="1">
      <c r="B35" s="166" t="s">
        <v>144</v>
      </c>
      <c r="C35" s="167"/>
      <c r="D35" s="168"/>
      <c r="E35" s="169"/>
      <c r="F35" s="169"/>
      <c r="G35" s="170"/>
    </row>
    <row r="36" spans="2:7" ht="16.5" thickBot="1">
      <c r="B36" s="151" t="s">
        <v>67</v>
      </c>
      <c r="C36" s="152"/>
      <c r="D36" s="152"/>
      <c r="E36" s="152"/>
      <c r="F36" s="152"/>
      <c r="G36" s="153"/>
    </row>
    <row r="37" spans="2:7">
      <c r="B37" s="154" t="s">
        <v>68</v>
      </c>
      <c r="C37" s="156" t="s">
        <v>69</v>
      </c>
      <c r="D37" s="157"/>
      <c r="E37" s="160" t="s">
        <v>70</v>
      </c>
      <c r="F37" s="161"/>
      <c r="G37" s="162"/>
    </row>
    <row r="38" spans="2:7" ht="16.5" thickBot="1">
      <c r="B38" s="155"/>
      <c r="C38" s="158"/>
      <c r="D38" s="159"/>
      <c r="E38" s="163" t="s">
        <v>71</v>
      </c>
      <c r="F38" s="164"/>
      <c r="G38" s="165"/>
    </row>
    <row r="39" spans="2:7">
      <c r="B39" s="32"/>
      <c r="C39" s="33"/>
      <c r="D39" s="33"/>
      <c r="E39" s="33"/>
      <c r="F39" s="33"/>
      <c r="G39" s="33"/>
    </row>
    <row r="40" spans="2:7">
      <c r="B40" s="32"/>
      <c r="C40" s="33"/>
      <c r="D40" s="33"/>
      <c r="E40" s="33"/>
      <c r="F40" s="33"/>
      <c r="G40" s="33"/>
    </row>
    <row r="41" spans="2:7" ht="16.5" thickBot="1"/>
    <row r="42" spans="2:7" ht="15">
      <c r="B42" s="9" t="s">
        <v>41</v>
      </c>
      <c r="C42" s="121" t="s">
        <v>45</v>
      </c>
      <c r="D42" s="121" t="s">
        <v>46</v>
      </c>
      <c r="E42" s="121" t="s">
        <v>47</v>
      </c>
      <c r="F42" s="121" t="s">
        <v>48</v>
      </c>
      <c r="G42" s="124" t="s">
        <v>49</v>
      </c>
    </row>
    <row r="43" spans="2:7" ht="15" customHeight="1">
      <c r="B43" s="10" t="s">
        <v>42</v>
      </c>
      <c r="C43" s="122"/>
      <c r="D43" s="123"/>
      <c r="E43" s="123"/>
      <c r="F43" s="122"/>
      <c r="G43" s="125"/>
    </row>
    <row r="44" spans="2:7" ht="15">
      <c r="B44" s="10" t="s">
        <v>43</v>
      </c>
      <c r="C44" s="122"/>
      <c r="D44" s="123"/>
      <c r="E44" s="123"/>
      <c r="F44" s="122"/>
      <c r="G44" s="125"/>
    </row>
    <row r="45" spans="2:7" ht="24.75">
      <c r="B45" s="10" t="s">
        <v>44</v>
      </c>
      <c r="C45" s="122"/>
      <c r="D45" s="123"/>
      <c r="E45" s="123"/>
      <c r="F45" s="122"/>
      <c r="G45" s="125"/>
    </row>
    <row r="46" spans="2:7" thickBot="1">
      <c r="B46" s="8"/>
      <c r="C46" s="148"/>
      <c r="D46" s="149"/>
      <c r="E46" s="149"/>
      <c r="F46" s="148"/>
      <c r="G46" s="150"/>
    </row>
    <row r="48" spans="2:7" ht="16.5" thickBot="1"/>
    <row r="49" spans="1:7" s="19" customFormat="1" ht="16.5" thickBot="1">
      <c r="A49" s="43"/>
      <c r="B49" s="120" t="s">
        <v>146</v>
      </c>
      <c r="C49" s="120"/>
      <c r="D49" s="120"/>
      <c r="E49" s="120"/>
      <c r="F49" s="120"/>
      <c r="G49" s="120"/>
    </row>
    <row r="50" spans="1:7" s="19" customFormat="1" ht="16.5" thickBot="1">
      <c r="A50" s="45"/>
      <c r="B50" s="119" t="s">
        <v>72</v>
      </c>
      <c r="C50" s="119"/>
      <c r="D50" s="119"/>
      <c r="E50" s="119"/>
      <c r="F50" s="119"/>
      <c r="G50" s="119"/>
    </row>
    <row r="51" spans="1:7" s="19" customFormat="1" ht="16.5" thickBot="1">
      <c r="A51" s="46" t="s">
        <v>147</v>
      </c>
      <c r="B51" s="30" t="s">
        <v>73</v>
      </c>
      <c r="C51" s="30">
        <v>0</v>
      </c>
      <c r="D51" s="30">
        <v>3</v>
      </c>
      <c r="E51" s="30">
        <v>6</v>
      </c>
      <c r="F51" s="30"/>
      <c r="G51" s="30">
        <v>6</v>
      </c>
    </row>
    <row r="52" spans="1:7" s="19" customFormat="1" ht="48" thickBot="1">
      <c r="A52" s="47" t="s">
        <v>148</v>
      </c>
      <c r="B52" s="30" t="s">
        <v>141</v>
      </c>
      <c r="C52" s="30">
        <v>0</v>
      </c>
      <c r="D52" s="30">
        <v>3</v>
      </c>
      <c r="E52" s="30">
        <v>6</v>
      </c>
      <c r="F52" s="30"/>
      <c r="G52" s="30">
        <v>6</v>
      </c>
    </row>
    <row r="53" spans="1:7" s="19" customFormat="1" ht="16.5" thickBot="1">
      <c r="A53" s="46" t="s">
        <v>149</v>
      </c>
      <c r="B53" s="30" t="s">
        <v>0</v>
      </c>
      <c r="C53" s="30">
        <v>0</v>
      </c>
      <c r="D53" s="30">
        <v>3</v>
      </c>
      <c r="E53" s="30">
        <v>6</v>
      </c>
      <c r="F53" s="30"/>
      <c r="G53" s="30">
        <v>6</v>
      </c>
    </row>
    <row r="54" spans="1:7" s="19" customFormat="1" ht="32.25" thickBot="1">
      <c r="A54" s="46" t="s">
        <v>150</v>
      </c>
      <c r="B54" s="30" t="s">
        <v>74</v>
      </c>
      <c r="C54" s="30">
        <v>0</v>
      </c>
      <c r="D54" s="30">
        <v>3</v>
      </c>
      <c r="E54" s="30">
        <v>6</v>
      </c>
      <c r="F54" s="30"/>
      <c r="G54" s="30">
        <v>6</v>
      </c>
    </row>
    <row r="55" spans="1:7" s="19" customFormat="1" ht="76.5" customHeight="1" thickBot="1">
      <c r="A55" s="47" t="s">
        <v>151</v>
      </c>
      <c r="B55" s="30" t="s">
        <v>277</v>
      </c>
      <c r="C55" s="30">
        <v>0</v>
      </c>
      <c r="D55" s="30">
        <v>3</v>
      </c>
      <c r="E55" s="30">
        <v>6</v>
      </c>
      <c r="F55" s="30"/>
      <c r="G55" s="30">
        <v>6</v>
      </c>
    </row>
    <row r="56" spans="1:7" s="19" customFormat="1" ht="41.25" customHeight="1" thickBot="1">
      <c r="A56" s="46" t="s">
        <v>152</v>
      </c>
      <c r="B56" s="30" t="s">
        <v>1</v>
      </c>
      <c r="C56" s="30">
        <v>0</v>
      </c>
      <c r="D56" s="30">
        <v>3</v>
      </c>
      <c r="E56" s="30">
        <v>6</v>
      </c>
      <c r="F56" s="30"/>
      <c r="G56" s="30">
        <v>6</v>
      </c>
    </row>
    <row r="57" spans="1:7" s="19" customFormat="1" ht="45.75" customHeight="1" thickBot="1">
      <c r="A57" s="46" t="s">
        <v>153</v>
      </c>
      <c r="B57" s="30" t="s">
        <v>75</v>
      </c>
      <c r="C57" s="30">
        <v>0</v>
      </c>
      <c r="D57" s="30">
        <v>18</v>
      </c>
      <c r="E57" s="30">
        <v>36</v>
      </c>
      <c r="F57" s="30"/>
      <c r="G57" s="30">
        <v>36</v>
      </c>
    </row>
    <row r="58" spans="1:7" s="19" customFormat="1" ht="16.5" thickBot="1">
      <c r="A58" s="48"/>
      <c r="B58" s="119" t="s">
        <v>76</v>
      </c>
      <c r="C58" s="119"/>
      <c r="D58" s="119"/>
      <c r="E58" s="119"/>
      <c r="F58" s="119"/>
      <c r="G58" s="119"/>
    </row>
    <row r="59" spans="1:7" s="19" customFormat="1" ht="36.75" customHeight="1" thickBot="1">
      <c r="A59" s="46" t="s">
        <v>154</v>
      </c>
      <c r="B59" s="30" t="s">
        <v>155</v>
      </c>
      <c r="C59" s="30">
        <v>0</v>
      </c>
      <c r="D59" s="30">
        <v>9</v>
      </c>
      <c r="E59" s="30">
        <v>18</v>
      </c>
      <c r="F59" s="30"/>
      <c r="G59" s="30">
        <v>18</v>
      </c>
    </row>
    <row r="60" spans="1:7" s="19" customFormat="1" ht="28.5" customHeight="1" thickBot="1">
      <c r="A60" s="46" t="s">
        <v>156</v>
      </c>
      <c r="B60" s="30" t="s">
        <v>157</v>
      </c>
      <c r="C60" s="30">
        <v>0</v>
      </c>
      <c r="D60" s="30">
        <v>9</v>
      </c>
      <c r="E60" s="30">
        <v>18</v>
      </c>
      <c r="F60" s="30"/>
      <c r="G60" s="30">
        <v>18</v>
      </c>
    </row>
    <row r="61" spans="1:7" s="19" customFormat="1" ht="25.5" customHeight="1" thickBot="1">
      <c r="A61" s="45"/>
      <c r="B61" s="119" t="s">
        <v>77</v>
      </c>
      <c r="C61" s="119"/>
      <c r="D61" s="119"/>
      <c r="E61" s="119"/>
      <c r="F61" s="119"/>
      <c r="G61" s="119"/>
    </row>
    <row r="62" spans="1:7" s="19" customFormat="1" ht="24.75" customHeight="1" thickBot="1">
      <c r="A62" s="46" t="s">
        <v>158</v>
      </c>
      <c r="B62" s="30" t="s">
        <v>27</v>
      </c>
      <c r="C62" s="30">
        <v>0</v>
      </c>
      <c r="D62" s="30">
        <v>18</v>
      </c>
      <c r="E62" s="30">
        <v>36</v>
      </c>
      <c r="F62" s="30"/>
      <c r="G62" s="30">
        <v>36</v>
      </c>
    </row>
    <row r="63" spans="1:7" s="19" customFormat="1" ht="27.75" customHeight="1" thickBot="1">
      <c r="A63" s="46" t="s">
        <v>159</v>
      </c>
      <c r="B63" s="30" t="s">
        <v>78</v>
      </c>
      <c r="C63" s="30">
        <v>0</v>
      </c>
      <c r="D63" s="30">
        <v>9</v>
      </c>
      <c r="E63" s="30">
        <v>18</v>
      </c>
      <c r="F63" s="30"/>
      <c r="G63" s="30">
        <v>18</v>
      </c>
    </row>
    <row r="64" spans="1:7" s="19" customFormat="1" ht="16.5" thickBot="1">
      <c r="A64" s="25"/>
      <c r="B64" s="25" t="s">
        <v>50</v>
      </c>
      <c r="C64" s="14"/>
      <c r="D64" s="14"/>
      <c r="E64" s="14">
        <f>SUM(E62:E63,E59:E60,E51:E57)</f>
        <v>162</v>
      </c>
      <c r="F64" s="14"/>
      <c r="G64" s="14">
        <f t="shared" ref="G64" si="0">SUM(G62:G63,G59:G60,G51:G57)</f>
        <v>162</v>
      </c>
    </row>
    <row r="65" spans="1:7" s="19" customFormat="1" ht="16.5" thickBot="1">
      <c r="A65" s="25"/>
      <c r="B65" s="25"/>
      <c r="C65" s="14"/>
      <c r="D65" s="15">
        <v>0.7</v>
      </c>
      <c r="E65" s="16">
        <v>0.39900000000000002</v>
      </c>
      <c r="F65" s="14"/>
      <c r="G65" s="14"/>
    </row>
    <row r="66" spans="1:7" s="19" customFormat="1" ht="16.5" thickBot="1">
      <c r="A66" s="25"/>
      <c r="B66" s="25"/>
      <c r="C66" s="14"/>
      <c r="D66" s="14">
        <f>70%*E64</f>
        <v>113.39999999999999</v>
      </c>
      <c r="E66" s="17">
        <f>39.9%*E64</f>
        <v>64.637999999999991</v>
      </c>
      <c r="F66" s="17" t="s">
        <v>292</v>
      </c>
      <c r="G66" s="14" t="str">
        <f>IF(G64&gt;=D66,"Χαμηλή",IF(G64&lt;=E66,"Υψηλή","Μέση"))</f>
        <v>Χαμηλή</v>
      </c>
    </row>
    <row r="67" spans="1:7" s="19" customFormat="1" ht="16.5" thickBot="1">
      <c r="A67" s="25"/>
      <c r="B67" s="25"/>
      <c r="C67" s="14"/>
      <c r="D67" s="14"/>
      <c r="E67" s="14"/>
      <c r="F67" s="14"/>
      <c r="G67" s="14"/>
    </row>
    <row r="68" spans="1:7" s="19" customFormat="1" ht="39.75" customHeight="1" thickBot="1">
      <c r="A68" s="49"/>
      <c r="B68" s="112" t="s">
        <v>80</v>
      </c>
      <c r="C68" s="112"/>
      <c r="D68" s="112"/>
      <c r="E68" s="112"/>
      <c r="F68" s="112"/>
      <c r="G68" s="112"/>
    </row>
    <row r="69" spans="1:7" s="19" customFormat="1" ht="16.5" thickBot="1">
      <c r="A69" s="46"/>
      <c r="B69" s="26"/>
      <c r="C69" s="30"/>
      <c r="D69" s="30"/>
      <c r="E69" s="30"/>
      <c r="F69" s="30"/>
      <c r="G69" s="30"/>
    </row>
    <row r="70" spans="1:7" s="19" customFormat="1" ht="16.5" thickBot="1">
      <c r="A70" s="43"/>
      <c r="B70" s="120" t="s">
        <v>160</v>
      </c>
      <c r="C70" s="120"/>
      <c r="D70" s="120"/>
      <c r="E70" s="120"/>
      <c r="F70" s="120"/>
      <c r="G70" s="120"/>
    </row>
    <row r="71" spans="1:7" s="19" customFormat="1" ht="72.75" customHeight="1" thickBot="1">
      <c r="A71" s="46" t="s">
        <v>161</v>
      </c>
      <c r="B71" s="30" t="s">
        <v>113</v>
      </c>
      <c r="C71" s="30">
        <v>0</v>
      </c>
      <c r="D71" s="30">
        <v>3</v>
      </c>
      <c r="E71" s="30">
        <v>6</v>
      </c>
      <c r="F71" s="30"/>
      <c r="G71" s="30"/>
    </row>
    <row r="72" spans="1:7" s="19" customFormat="1" ht="47.25" customHeight="1" thickBot="1">
      <c r="A72" s="46" t="s">
        <v>162</v>
      </c>
      <c r="B72" s="30" t="s">
        <v>114</v>
      </c>
      <c r="C72" s="30">
        <v>0</v>
      </c>
      <c r="D72" s="30">
        <v>9</v>
      </c>
      <c r="E72" s="30">
        <v>18</v>
      </c>
      <c r="F72" s="30"/>
      <c r="G72" s="30"/>
    </row>
    <row r="73" spans="1:7" s="19" customFormat="1" ht="48" customHeight="1" thickBot="1">
      <c r="A73" s="46" t="s">
        <v>163</v>
      </c>
      <c r="B73" s="30" t="s">
        <v>115</v>
      </c>
      <c r="C73" s="30">
        <v>0</v>
      </c>
      <c r="D73" s="30">
        <v>9</v>
      </c>
      <c r="E73" s="30">
        <v>18</v>
      </c>
      <c r="F73" s="30"/>
      <c r="G73" s="30"/>
    </row>
    <row r="74" spans="1:7" s="19" customFormat="1" ht="83.25" customHeight="1" thickBot="1">
      <c r="A74" s="46" t="s">
        <v>164</v>
      </c>
      <c r="B74" s="30" t="s">
        <v>165</v>
      </c>
      <c r="C74" s="30">
        <v>0</v>
      </c>
      <c r="D74" s="30">
        <v>18</v>
      </c>
      <c r="E74" s="30">
        <v>36</v>
      </c>
      <c r="F74" s="30"/>
      <c r="G74" s="30"/>
    </row>
    <row r="75" spans="1:7" s="19" customFormat="1" ht="16.5" thickBot="1">
      <c r="A75" s="25"/>
      <c r="B75" s="25" t="s">
        <v>53</v>
      </c>
      <c r="C75" s="14"/>
      <c r="D75" s="14"/>
      <c r="E75" s="14">
        <f>SUM(E71:E74)</f>
        <v>78</v>
      </c>
      <c r="F75" s="14"/>
      <c r="G75" s="14">
        <f t="shared" ref="G75" si="1">SUM(G71:G74)</f>
        <v>0</v>
      </c>
    </row>
    <row r="76" spans="1:7" s="19" customFormat="1" ht="16.5" thickBot="1">
      <c r="A76" s="25"/>
      <c r="B76" s="25"/>
      <c r="C76" s="14"/>
      <c r="D76" s="15">
        <v>0.7</v>
      </c>
      <c r="E76" s="16">
        <v>0.39900000000000002</v>
      </c>
      <c r="F76" s="14"/>
      <c r="G76" s="14"/>
    </row>
    <row r="77" spans="1:7" s="19" customFormat="1" ht="16.5" thickBot="1">
      <c r="A77" s="25"/>
      <c r="B77" s="25"/>
      <c r="C77" s="14"/>
      <c r="D77" s="14">
        <f>70%*E75</f>
        <v>54.599999999999994</v>
      </c>
      <c r="E77" s="17">
        <f>39.9%*E75</f>
        <v>31.121999999999996</v>
      </c>
      <c r="F77" s="17" t="s">
        <v>292</v>
      </c>
      <c r="G77" s="14" t="str">
        <f>IF(G75&gt;=D77,"Χαμηλή",IF(G75&lt;=E77,"Υψηλή","Μέση"))</f>
        <v>Υψηλή</v>
      </c>
    </row>
    <row r="78" spans="1:7" s="19" customFormat="1" ht="16.5" thickBot="1">
      <c r="A78" s="25"/>
      <c r="B78" s="25"/>
      <c r="C78" s="14"/>
      <c r="D78" s="14"/>
      <c r="E78" s="14"/>
      <c r="F78" s="14"/>
      <c r="G78" s="14"/>
    </row>
    <row r="79" spans="1:7" s="19" customFormat="1" ht="24.75" customHeight="1" thickBot="1">
      <c r="A79" s="49"/>
      <c r="B79" s="112" t="s">
        <v>80</v>
      </c>
      <c r="C79" s="112"/>
      <c r="D79" s="112"/>
      <c r="E79" s="112"/>
      <c r="F79" s="112"/>
      <c r="G79" s="112"/>
    </row>
    <row r="80" spans="1:7" s="19" customFormat="1" ht="28.5" customHeight="1" thickBot="1">
      <c r="A80" s="43"/>
      <c r="B80" s="120" t="s">
        <v>166</v>
      </c>
      <c r="C80" s="120"/>
      <c r="D80" s="120"/>
      <c r="E80" s="120"/>
      <c r="F80" s="120"/>
      <c r="G80" s="120"/>
    </row>
    <row r="81" spans="1:7" s="19" customFormat="1" ht="25.5" customHeight="1" thickBot="1">
      <c r="A81" s="45"/>
      <c r="B81" s="119" t="s">
        <v>79</v>
      </c>
      <c r="C81" s="119"/>
      <c r="D81" s="119"/>
      <c r="E81" s="119"/>
      <c r="F81" s="119"/>
      <c r="G81" s="119"/>
    </row>
    <row r="82" spans="1:7" s="19" customFormat="1" ht="40.5" customHeight="1" thickBot="1">
      <c r="A82" s="46" t="s">
        <v>167</v>
      </c>
      <c r="B82" s="30" t="s">
        <v>81</v>
      </c>
      <c r="C82" s="30">
        <v>0</v>
      </c>
      <c r="D82" s="30">
        <v>3</v>
      </c>
      <c r="E82" s="30">
        <v>6</v>
      </c>
      <c r="F82" s="30"/>
      <c r="G82" s="30"/>
    </row>
    <row r="83" spans="1:7" s="19" customFormat="1" ht="61.5" customHeight="1" thickBot="1">
      <c r="A83" s="46" t="s">
        <v>168</v>
      </c>
      <c r="B83" s="30" t="s">
        <v>82</v>
      </c>
      <c r="C83" s="30">
        <v>0</v>
      </c>
      <c r="D83" s="30">
        <v>3</v>
      </c>
      <c r="E83" s="30">
        <v>6</v>
      </c>
      <c r="F83" s="30"/>
      <c r="G83" s="30"/>
    </row>
    <row r="84" spans="1:7" s="19" customFormat="1" ht="61.5" customHeight="1" thickBot="1">
      <c r="A84" s="46" t="s">
        <v>169</v>
      </c>
      <c r="B84" s="30" t="s">
        <v>83</v>
      </c>
      <c r="C84" s="30">
        <v>0</v>
      </c>
      <c r="D84" s="30">
        <v>3</v>
      </c>
      <c r="E84" s="30">
        <v>6</v>
      </c>
      <c r="F84" s="30"/>
      <c r="G84" s="30"/>
    </row>
    <row r="85" spans="1:7" s="19" customFormat="1" ht="27" customHeight="1" thickBot="1">
      <c r="A85" s="46" t="s">
        <v>170</v>
      </c>
      <c r="B85" s="30" t="s">
        <v>84</v>
      </c>
      <c r="C85" s="30">
        <v>0</v>
      </c>
      <c r="D85" s="30">
        <v>3</v>
      </c>
      <c r="E85" s="30">
        <v>6</v>
      </c>
      <c r="F85" s="30"/>
      <c r="G85" s="30"/>
    </row>
    <row r="86" spans="1:7" s="19" customFormat="1" ht="39.75" customHeight="1" thickBot="1">
      <c r="A86" s="46" t="s">
        <v>171</v>
      </c>
      <c r="B86" s="30" t="s">
        <v>54</v>
      </c>
      <c r="C86" s="30">
        <v>0</v>
      </c>
      <c r="D86" s="30">
        <v>3</v>
      </c>
      <c r="E86" s="30">
        <v>6</v>
      </c>
      <c r="F86" s="30"/>
      <c r="G86" s="30"/>
    </row>
    <row r="87" spans="1:7" s="19" customFormat="1" ht="45" customHeight="1" thickBot="1">
      <c r="A87" s="46" t="s">
        <v>172</v>
      </c>
      <c r="B87" s="30" t="s">
        <v>85</v>
      </c>
      <c r="C87" s="30">
        <v>0</v>
      </c>
      <c r="D87" s="30">
        <v>3</v>
      </c>
      <c r="E87" s="30">
        <v>6</v>
      </c>
      <c r="F87" s="30"/>
      <c r="G87" s="30"/>
    </row>
    <row r="88" spans="1:7" s="19" customFormat="1" ht="47.25" customHeight="1" thickBot="1">
      <c r="A88" s="46" t="s">
        <v>173</v>
      </c>
      <c r="B88" s="30" t="s">
        <v>13</v>
      </c>
      <c r="C88" s="30">
        <v>0</v>
      </c>
      <c r="D88" s="30">
        <v>3</v>
      </c>
      <c r="E88" s="30">
        <v>6</v>
      </c>
      <c r="F88" s="30"/>
      <c r="G88" s="30"/>
    </row>
    <row r="89" spans="1:7" s="19" customFormat="1" ht="52.5" customHeight="1" thickBot="1">
      <c r="A89" s="46" t="s">
        <v>174</v>
      </c>
      <c r="B89" s="30" t="s">
        <v>86</v>
      </c>
      <c r="C89" s="30">
        <v>0</v>
      </c>
      <c r="D89" s="30">
        <v>3</v>
      </c>
      <c r="E89" s="30">
        <v>6</v>
      </c>
      <c r="F89" s="30"/>
      <c r="G89" s="30"/>
    </row>
    <row r="90" spans="1:7" s="19" customFormat="1" ht="61.5" customHeight="1" thickBot="1">
      <c r="A90" s="46" t="s">
        <v>175</v>
      </c>
      <c r="B90" s="30" t="s">
        <v>176</v>
      </c>
      <c r="C90" s="30">
        <v>0</v>
      </c>
      <c r="D90" s="30">
        <v>3</v>
      </c>
      <c r="E90" s="30">
        <v>6</v>
      </c>
      <c r="F90" s="30"/>
      <c r="G90" s="30"/>
    </row>
    <row r="91" spans="1:7" s="19" customFormat="1" ht="61.5" customHeight="1" thickBot="1">
      <c r="A91" s="46" t="s">
        <v>177</v>
      </c>
      <c r="B91" s="30" t="s">
        <v>87</v>
      </c>
      <c r="C91" s="30">
        <v>0</v>
      </c>
      <c r="D91" s="30">
        <v>3</v>
      </c>
      <c r="E91" s="30">
        <v>6</v>
      </c>
      <c r="F91" s="30"/>
      <c r="G91" s="30"/>
    </row>
    <row r="92" spans="1:7" s="19" customFormat="1" ht="51" customHeight="1" thickBot="1">
      <c r="A92" s="46" t="s">
        <v>178</v>
      </c>
      <c r="B92" s="30" t="s">
        <v>16</v>
      </c>
      <c r="C92" s="30">
        <v>0</v>
      </c>
      <c r="D92" s="30">
        <v>9</v>
      </c>
      <c r="E92" s="30">
        <v>18</v>
      </c>
      <c r="F92" s="30"/>
      <c r="G92" s="30"/>
    </row>
    <row r="93" spans="1:7" s="19" customFormat="1" ht="33" customHeight="1" thickBot="1">
      <c r="A93" s="46" t="s">
        <v>179</v>
      </c>
      <c r="B93" s="30" t="s">
        <v>180</v>
      </c>
      <c r="C93" s="30">
        <v>0</v>
      </c>
      <c r="D93" s="30">
        <v>3</v>
      </c>
      <c r="E93" s="30">
        <v>6</v>
      </c>
      <c r="F93" s="30"/>
      <c r="G93" s="30"/>
    </row>
    <row r="94" spans="1:7" s="19" customFormat="1" ht="52.5" customHeight="1" thickBot="1">
      <c r="A94" s="46" t="s">
        <v>181</v>
      </c>
      <c r="B94" s="30" t="s">
        <v>14</v>
      </c>
      <c r="C94" s="30">
        <v>0</v>
      </c>
      <c r="D94" s="30">
        <v>3</v>
      </c>
      <c r="E94" s="30">
        <v>6</v>
      </c>
      <c r="F94" s="30"/>
      <c r="G94" s="30"/>
    </row>
    <row r="95" spans="1:7" s="19" customFormat="1" ht="33" customHeight="1" thickBot="1">
      <c r="A95" s="46" t="s">
        <v>182</v>
      </c>
      <c r="B95" s="30" t="s">
        <v>88</v>
      </c>
      <c r="C95" s="30">
        <v>0</v>
      </c>
      <c r="D95" s="30">
        <v>3</v>
      </c>
      <c r="E95" s="30">
        <v>6</v>
      </c>
      <c r="F95" s="30"/>
      <c r="G95" s="30"/>
    </row>
    <row r="96" spans="1:7" s="19" customFormat="1" ht="33" customHeight="1" thickBot="1">
      <c r="A96" s="46" t="s">
        <v>183</v>
      </c>
      <c r="B96" s="30" t="s">
        <v>89</v>
      </c>
      <c r="C96" s="30">
        <v>0</v>
      </c>
      <c r="D96" s="30">
        <v>9</v>
      </c>
      <c r="E96" s="30">
        <v>18</v>
      </c>
      <c r="F96" s="30"/>
      <c r="G96" s="30"/>
    </row>
    <row r="97" spans="1:7" s="19" customFormat="1" ht="51" customHeight="1" thickBot="1">
      <c r="A97" s="45"/>
      <c r="B97" s="119" t="s">
        <v>90</v>
      </c>
      <c r="C97" s="119"/>
      <c r="D97" s="119"/>
      <c r="E97" s="119"/>
      <c r="F97" s="119"/>
      <c r="G97" s="119"/>
    </row>
    <row r="98" spans="1:7" s="19" customFormat="1" ht="51" customHeight="1" thickBot="1">
      <c r="A98" s="46" t="s">
        <v>184</v>
      </c>
      <c r="B98" s="30" t="s">
        <v>185</v>
      </c>
      <c r="C98" s="30">
        <v>0</v>
      </c>
      <c r="D98" s="30">
        <v>9</v>
      </c>
      <c r="E98" s="30">
        <v>18</v>
      </c>
      <c r="F98" s="30"/>
      <c r="G98" s="30"/>
    </row>
    <row r="99" spans="1:7" s="19" customFormat="1" ht="34.5" customHeight="1" thickBot="1">
      <c r="A99" s="46" t="s">
        <v>186</v>
      </c>
      <c r="B99" s="30" t="s">
        <v>91</v>
      </c>
      <c r="C99" s="30">
        <v>0</v>
      </c>
      <c r="D99" s="30">
        <v>9</v>
      </c>
      <c r="E99" s="30">
        <v>18</v>
      </c>
      <c r="F99" s="30"/>
      <c r="G99" s="30"/>
    </row>
    <row r="100" spans="1:7" s="19" customFormat="1" ht="34.5" customHeight="1" thickBot="1">
      <c r="A100" s="45"/>
      <c r="B100" s="119" t="s">
        <v>92</v>
      </c>
      <c r="C100" s="119"/>
      <c r="D100" s="119"/>
      <c r="E100" s="119"/>
      <c r="F100" s="119"/>
      <c r="G100" s="119"/>
    </row>
    <row r="101" spans="1:7" s="19" customFormat="1" ht="34.5" customHeight="1" thickBot="1">
      <c r="A101" s="46" t="s">
        <v>187</v>
      </c>
      <c r="B101" s="30" t="s">
        <v>93</v>
      </c>
      <c r="C101" s="30">
        <v>0</v>
      </c>
      <c r="D101" s="30">
        <v>18</v>
      </c>
      <c r="E101" s="30">
        <v>36</v>
      </c>
      <c r="F101" s="30"/>
      <c r="G101" s="30"/>
    </row>
    <row r="102" spans="1:7" s="19" customFormat="1" ht="34.5" customHeight="1" thickBot="1">
      <c r="A102" s="46" t="s">
        <v>188</v>
      </c>
      <c r="B102" s="30" t="s">
        <v>94</v>
      </c>
      <c r="C102" s="30">
        <v>0</v>
      </c>
      <c r="D102" s="30">
        <v>9</v>
      </c>
      <c r="E102" s="30">
        <v>18</v>
      </c>
      <c r="F102" s="30"/>
      <c r="G102" s="30"/>
    </row>
    <row r="103" spans="1:7" s="19" customFormat="1" ht="34.5" customHeight="1" thickBot="1">
      <c r="A103" s="45"/>
      <c r="B103" s="119" t="s">
        <v>95</v>
      </c>
      <c r="C103" s="119"/>
      <c r="D103" s="119"/>
      <c r="E103" s="119"/>
      <c r="F103" s="119"/>
      <c r="G103" s="119"/>
    </row>
    <row r="104" spans="1:7" s="19" customFormat="1" ht="34.5" customHeight="1" thickBot="1">
      <c r="A104" s="46" t="s">
        <v>189</v>
      </c>
      <c r="B104" s="30" t="s">
        <v>15</v>
      </c>
      <c r="C104" s="30">
        <v>0</v>
      </c>
      <c r="D104" s="30">
        <v>3</v>
      </c>
      <c r="E104" s="30">
        <v>6</v>
      </c>
      <c r="F104" s="30"/>
      <c r="G104" s="30"/>
    </row>
    <row r="105" spans="1:7" s="19" customFormat="1" ht="16.5" thickBot="1">
      <c r="A105" s="25"/>
      <c r="B105" s="25" t="s">
        <v>56</v>
      </c>
      <c r="C105" s="14"/>
      <c r="D105" s="14"/>
      <c r="E105" s="14">
        <f>SUM(E104,E101:E102,E98:E99,E82:E96)</f>
        <v>210</v>
      </c>
      <c r="F105" s="14"/>
      <c r="G105" s="14">
        <f t="shared" ref="G105" si="2">SUM(G104,G101:G102,G98:G99,G82:G96)</f>
        <v>0</v>
      </c>
    </row>
    <row r="106" spans="1:7" s="19" customFormat="1" ht="16.5" thickBot="1">
      <c r="A106" s="25"/>
      <c r="B106" s="25"/>
      <c r="C106" s="14"/>
      <c r="D106" s="15">
        <v>0.7</v>
      </c>
      <c r="E106" s="16">
        <v>0.39900000000000002</v>
      </c>
      <c r="F106" s="14"/>
      <c r="G106" s="14"/>
    </row>
    <row r="107" spans="1:7" s="19" customFormat="1" ht="16.5" thickBot="1">
      <c r="A107" s="25"/>
      <c r="B107" s="25"/>
      <c r="C107" s="14"/>
      <c r="D107" s="14">
        <f>70%*E105</f>
        <v>147</v>
      </c>
      <c r="E107" s="17">
        <f>39.9%*E105</f>
        <v>83.789999999999992</v>
      </c>
      <c r="F107" s="17" t="s">
        <v>292</v>
      </c>
      <c r="G107" s="14" t="str">
        <f>IF(G105&gt;=D107,"Χαμηλή",IF(G105&lt;=E107,"Υψηλή","Μέση"))</f>
        <v>Υψηλή</v>
      </c>
    </row>
    <row r="108" spans="1:7" s="19" customFormat="1" ht="16.5" thickBot="1">
      <c r="A108" s="25"/>
      <c r="B108" s="25"/>
      <c r="C108" s="14"/>
      <c r="D108" s="14"/>
      <c r="E108" s="14"/>
      <c r="F108" s="14"/>
      <c r="G108" s="14"/>
    </row>
    <row r="109" spans="1:7" s="19" customFormat="1" ht="34.5" customHeight="1" thickBot="1">
      <c r="A109" s="49"/>
      <c r="B109" s="112" t="s">
        <v>80</v>
      </c>
      <c r="C109" s="112"/>
      <c r="D109" s="112"/>
      <c r="E109" s="112"/>
      <c r="F109" s="112"/>
      <c r="G109" s="112"/>
    </row>
    <row r="110" spans="1:7" s="19" customFormat="1" ht="34.5" customHeight="1" thickBot="1">
      <c r="A110" s="46"/>
      <c r="B110" s="26"/>
      <c r="C110" s="30"/>
      <c r="D110" s="30"/>
      <c r="E110" s="30"/>
      <c r="F110" s="30"/>
      <c r="G110" s="30"/>
    </row>
    <row r="111" spans="1:7" s="19" customFormat="1" ht="34.5" customHeight="1" thickBot="1">
      <c r="A111" s="43"/>
      <c r="B111" s="120" t="s">
        <v>190</v>
      </c>
      <c r="C111" s="120"/>
      <c r="D111" s="120"/>
      <c r="E111" s="120"/>
      <c r="F111" s="120"/>
      <c r="G111" s="120"/>
    </row>
    <row r="112" spans="1:7" s="19" customFormat="1" ht="34.5" customHeight="1" thickBot="1">
      <c r="A112" s="45"/>
      <c r="B112" s="119" t="s">
        <v>96</v>
      </c>
      <c r="C112" s="119"/>
      <c r="D112" s="119"/>
      <c r="E112" s="119"/>
      <c r="F112" s="119"/>
      <c r="G112" s="119"/>
    </row>
    <row r="113" spans="1:7" s="19" customFormat="1" ht="57.75" customHeight="1" thickBot="1">
      <c r="A113" s="46" t="s">
        <v>191</v>
      </c>
      <c r="B113" s="30" t="s">
        <v>81</v>
      </c>
      <c r="C113" s="30">
        <v>0</v>
      </c>
      <c r="D113" s="30">
        <v>3</v>
      </c>
      <c r="E113" s="30">
        <v>6</v>
      </c>
      <c r="F113" s="30"/>
      <c r="G113" s="30"/>
    </row>
    <row r="114" spans="1:7" s="19" customFormat="1" ht="57.75" customHeight="1" thickBot="1">
      <c r="A114" s="46" t="s">
        <v>192</v>
      </c>
      <c r="B114" s="30" t="s">
        <v>82</v>
      </c>
      <c r="C114" s="30">
        <v>0</v>
      </c>
      <c r="D114" s="30">
        <v>3</v>
      </c>
      <c r="E114" s="30">
        <v>6</v>
      </c>
      <c r="F114" s="30"/>
      <c r="G114" s="30"/>
    </row>
    <row r="115" spans="1:7" s="19" customFormat="1" ht="57.75" customHeight="1" thickBot="1">
      <c r="A115" s="46" t="s">
        <v>193</v>
      </c>
      <c r="B115" s="30" t="s">
        <v>97</v>
      </c>
      <c r="C115" s="30">
        <v>0</v>
      </c>
      <c r="D115" s="30">
        <v>3</v>
      </c>
      <c r="E115" s="30">
        <v>6</v>
      </c>
      <c r="F115" s="30"/>
      <c r="G115" s="30"/>
    </row>
    <row r="116" spans="1:7" s="19" customFormat="1" ht="57.75" customHeight="1" thickBot="1">
      <c r="A116" s="46" t="s">
        <v>194</v>
      </c>
      <c r="B116" s="30" t="s">
        <v>98</v>
      </c>
      <c r="C116" s="30">
        <v>0</v>
      </c>
      <c r="D116" s="30">
        <v>3</v>
      </c>
      <c r="E116" s="30">
        <v>6</v>
      </c>
      <c r="F116" s="30"/>
      <c r="G116" s="30"/>
    </row>
    <row r="117" spans="1:7" s="19" customFormat="1" ht="36.75" customHeight="1" thickBot="1">
      <c r="A117" s="46" t="s">
        <v>195</v>
      </c>
      <c r="B117" s="30" t="s">
        <v>84</v>
      </c>
      <c r="C117" s="30">
        <v>0</v>
      </c>
      <c r="D117" s="30">
        <v>3</v>
      </c>
      <c r="E117" s="30">
        <v>6</v>
      </c>
      <c r="F117" s="30"/>
      <c r="G117" s="30"/>
    </row>
    <row r="118" spans="1:7" s="19" customFormat="1" ht="36.75" customHeight="1" thickBot="1">
      <c r="A118" s="46" t="s">
        <v>196</v>
      </c>
      <c r="B118" s="30" t="s">
        <v>99</v>
      </c>
      <c r="C118" s="30">
        <v>0</v>
      </c>
      <c r="D118" s="30">
        <v>3</v>
      </c>
      <c r="E118" s="30">
        <v>6</v>
      </c>
      <c r="F118" s="30"/>
      <c r="G118" s="30"/>
    </row>
    <row r="119" spans="1:7" s="19" customFormat="1" ht="36.75" customHeight="1" thickBot="1">
      <c r="A119" s="46" t="s">
        <v>197</v>
      </c>
      <c r="B119" s="30" t="s">
        <v>100</v>
      </c>
      <c r="C119" s="30">
        <v>0</v>
      </c>
      <c r="D119" s="30">
        <v>3</v>
      </c>
      <c r="E119" s="30">
        <v>6</v>
      </c>
      <c r="F119" s="30"/>
      <c r="G119" s="30"/>
    </row>
    <row r="120" spans="1:7" s="19" customFormat="1" ht="36.75" customHeight="1" thickBot="1">
      <c r="A120" s="46" t="s">
        <v>198</v>
      </c>
      <c r="B120" s="30" t="s">
        <v>14</v>
      </c>
      <c r="C120" s="30">
        <v>0</v>
      </c>
      <c r="D120" s="30">
        <v>3</v>
      </c>
      <c r="E120" s="30">
        <v>6</v>
      </c>
      <c r="F120" s="30"/>
      <c r="G120" s="30"/>
    </row>
    <row r="121" spans="1:7" s="19" customFormat="1" ht="36.75" customHeight="1" thickBot="1">
      <c r="A121" s="46" t="s">
        <v>199</v>
      </c>
      <c r="B121" s="30" t="s">
        <v>101</v>
      </c>
      <c r="C121" s="30">
        <v>0</v>
      </c>
      <c r="D121" s="30">
        <v>3</v>
      </c>
      <c r="E121" s="30">
        <v>6</v>
      </c>
      <c r="F121" s="30"/>
      <c r="G121" s="30"/>
    </row>
    <row r="122" spans="1:7" s="19" customFormat="1" ht="36.75" customHeight="1" thickBot="1">
      <c r="A122" s="46" t="s">
        <v>200</v>
      </c>
      <c r="B122" s="30" t="s">
        <v>17</v>
      </c>
      <c r="C122" s="30">
        <v>0</v>
      </c>
      <c r="D122" s="30">
        <v>3</v>
      </c>
      <c r="E122" s="30">
        <v>6</v>
      </c>
      <c r="F122" s="30"/>
      <c r="G122" s="30"/>
    </row>
    <row r="123" spans="1:7" s="19" customFormat="1" ht="36.75" customHeight="1" thickBot="1">
      <c r="A123" s="46" t="s">
        <v>201</v>
      </c>
      <c r="B123" s="30" t="s">
        <v>18</v>
      </c>
      <c r="C123" s="30">
        <v>0</v>
      </c>
      <c r="D123" s="30">
        <v>3</v>
      </c>
      <c r="E123" s="30">
        <v>6</v>
      </c>
      <c r="F123" s="30"/>
      <c r="G123" s="30"/>
    </row>
    <row r="124" spans="1:7" s="19" customFormat="1" ht="62.25" customHeight="1" thickBot="1">
      <c r="A124" s="46" t="s">
        <v>202</v>
      </c>
      <c r="B124" s="30" t="s">
        <v>102</v>
      </c>
      <c r="C124" s="30">
        <v>0</v>
      </c>
      <c r="D124" s="30">
        <v>9</v>
      </c>
      <c r="E124" s="30">
        <v>18</v>
      </c>
      <c r="F124" s="30"/>
      <c r="G124" s="30"/>
    </row>
    <row r="125" spans="1:7" s="19" customFormat="1" ht="58.5" customHeight="1" thickBot="1">
      <c r="A125" s="46" t="s">
        <v>203</v>
      </c>
      <c r="B125" s="30" t="s">
        <v>103</v>
      </c>
      <c r="C125" s="30">
        <v>0</v>
      </c>
      <c r="D125" s="30">
        <v>9</v>
      </c>
      <c r="E125" s="30">
        <v>18</v>
      </c>
      <c r="F125" s="30"/>
      <c r="G125" s="30"/>
    </row>
    <row r="126" spans="1:7" s="19" customFormat="1" ht="42.75" customHeight="1" thickBot="1">
      <c r="A126" s="46" t="s">
        <v>204</v>
      </c>
      <c r="B126" s="30" t="s">
        <v>205</v>
      </c>
      <c r="C126" s="30">
        <v>0</v>
      </c>
      <c r="D126" s="30">
        <v>9</v>
      </c>
      <c r="E126" s="30">
        <v>18</v>
      </c>
      <c r="F126" s="30"/>
      <c r="G126" s="30"/>
    </row>
    <row r="127" spans="1:7" s="19" customFormat="1" ht="44.25" customHeight="1" thickBot="1">
      <c r="A127" s="46" t="s">
        <v>206</v>
      </c>
      <c r="B127" s="30" t="s">
        <v>19</v>
      </c>
      <c r="C127" s="30">
        <v>0</v>
      </c>
      <c r="D127" s="30">
        <v>9</v>
      </c>
      <c r="E127" s="30">
        <v>18</v>
      </c>
      <c r="F127" s="30"/>
      <c r="G127" s="30"/>
    </row>
    <row r="128" spans="1:7" s="19" customFormat="1" ht="56.25" customHeight="1" thickBot="1">
      <c r="A128" s="46" t="s">
        <v>207</v>
      </c>
      <c r="B128" s="30" t="s">
        <v>208</v>
      </c>
      <c r="C128" s="30">
        <v>0</v>
      </c>
      <c r="D128" s="30">
        <v>9</v>
      </c>
      <c r="E128" s="30">
        <v>18</v>
      </c>
      <c r="F128" s="30"/>
      <c r="G128" s="30"/>
    </row>
    <row r="129" spans="1:7" s="19" customFormat="1" ht="57" customHeight="1" thickBot="1">
      <c r="A129" s="46" t="s">
        <v>209</v>
      </c>
      <c r="B129" s="30" t="s">
        <v>210</v>
      </c>
      <c r="C129" s="30">
        <v>0</v>
      </c>
      <c r="D129" s="30">
        <v>9</v>
      </c>
      <c r="E129" s="30">
        <v>18</v>
      </c>
      <c r="F129" s="30"/>
      <c r="G129" s="30"/>
    </row>
    <row r="130" spans="1:7" s="19" customFormat="1" ht="16.5" thickBot="1">
      <c r="A130" s="45"/>
      <c r="B130" s="119" t="s">
        <v>104</v>
      </c>
      <c r="C130" s="119"/>
      <c r="D130" s="119"/>
      <c r="E130" s="119"/>
      <c r="F130" s="119"/>
      <c r="G130" s="119"/>
    </row>
    <row r="131" spans="1:7" s="19" customFormat="1" ht="80.25" customHeight="1" thickBot="1">
      <c r="A131" s="46" t="s">
        <v>211</v>
      </c>
      <c r="B131" s="30" t="s">
        <v>105</v>
      </c>
      <c r="C131" s="30">
        <v>0</v>
      </c>
      <c r="D131" s="30">
        <v>18</v>
      </c>
      <c r="E131" s="30">
        <v>36</v>
      </c>
      <c r="F131" s="30"/>
      <c r="G131" s="30"/>
    </row>
    <row r="132" spans="1:7" s="19" customFormat="1" ht="68.25" customHeight="1" thickBot="1">
      <c r="A132" s="46" t="s">
        <v>212</v>
      </c>
      <c r="B132" s="30" t="s">
        <v>106</v>
      </c>
      <c r="C132" s="30">
        <v>0</v>
      </c>
      <c r="D132" s="30">
        <v>18</v>
      </c>
      <c r="E132" s="30">
        <f>IF(G132="NA",C131,36)</f>
        <v>36</v>
      </c>
      <c r="F132" s="30"/>
      <c r="G132" s="30"/>
    </row>
    <row r="133" spans="1:7" s="19" customFormat="1" ht="72" customHeight="1" thickBot="1">
      <c r="A133" s="46" t="s">
        <v>213</v>
      </c>
      <c r="B133" s="30" t="s">
        <v>107</v>
      </c>
      <c r="C133" s="30">
        <v>0</v>
      </c>
      <c r="D133" s="30">
        <v>18</v>
      </c>
      <c r="E133" s="30">
        <f>IF(G133="NA",C132,36)</f>
        <v>36</v>
      </c>
      <c r="F133" s="30"/>
      <c r="G133" s="30"/>
    </row>
    <row r="134" spans="1:7" s="19" customFormat="1" ht="36" customHeight="1" thickBot="1">
      <c r="A134" s="45"/>
      <c r="B134" s="119" t="s">
        <v>77</v>
      </c>
      <c r="C134" s="119"/>
      <c r="D134" s="119"/>
      <c r="E134" s="119"/>
      <c r="F134" s="119"/>
      <c r="G134" s="119"/>
    </row>
    <row r="135" spans="1:7" s="19" customFormat="1" ht="36" customHeight="1" thickBot="1">
      <c r="A135" s="46" t="s">
        <v>214</v>
      </c>
      <c r="B135" s="30" t="s">
        <v>108</v>
      </c>
      <c r="C135" s="30">
        <v>0</v>
      </c>
      <c r="D135" s="30">
        <v>18</v>
      </c>
      <c r="E135" s="30">
        <v>36</v>
      </c>
      <c r="F135" s="30"/>
      <c r="G135" s="30"/>
    </row>
    <row r="136" spans="1:7" s="19" customFormat="1" ht="36" customHeight="1" thickBot="1">
      <c r="A136" s="45"/>
      <c r="B136" s="119" t="s">
        <v>109</v>
      </c>
      <c r="C136" s="119"/>
      <c r="D136" s="119"/>
      <c r="E136" s="119"/>
      <c r="F136" s="119"/>
      <c r="G136" s="119"/>
    </row>
    <row r="137" spans="1:7" s="19" customFormat="1" ht="36" customHeight="1" thickBot="1">
      <c r="A137" s="46" t="s">
        <v>215</v>
      </c>
      <c r="B137" s="30" t="s">
        <v>110</v>
      </c>
      <c r="C137" s="30">
        <v>0</v>
      </c>
      <c r="D137" s="30">
        <v>18</v>
      </c>
      <c r="E137" s="30">
        <v>36</v>
      </c>
      <c r="F137" s="30"/>
      <c r="G137" s="30"/>
    </row>
    <row r="138" spans="1:7" s="19" customFormat="1" ht="36" customHeight="1" thickBot="1">
      <c r="A138" s="46" t="s">
        <v>216</v>
      </c>
      <c r="B138" s="30" t="s">
        <v>111</v>
      </c>
      <c r="C138" s="30">
        <v>0</v>
      </c>
      <c r="D138" s="30">
        <v>9</v>
      </c>
      <c r="E138" s="30">
        <v>18</v>
      </c>
      <c r="F138" s="30"/>
      <c r="G138" s="30"/>
    </row>
    <row r="139" spans="1:7" s="19" customFormat="1" ht="16.5" thickBot="1">
      <c r="A139" s="25"/>
      <c r="B139" s="25" t="s">
        <v>55</v>
      </c>
      <c r="C139" s="14"/>
      <c r="D139" s="14"/>
      <c r="E139" s="14">
        <f>SUM(E137:E138,E135,E131:E133,E113:E129)</f>
        <v>372</v>
      </c>
      <c r="F139" s="14"/>
      <c r="G139" s="14">
        <f t="shared" ref="G139" si="3">SUM(G137:G138,G135,G131:G133,G113:G129)</f>
        <v>0</v>
      </c>
    </row>
    <row r="140" spans="1:7" s="19" customFormat="1" ht="16.5" thickBot="1">
      <c r="A140" s="25"/>
      <c r="B140" s="25"/>
      <c r="C140" s="14"/>
      <c r="D140" s="15">
        <v>0.7</v>
      </c>
      <c r="E140" s="16">
        <v>0.39900000000000002</v>
      </c>
      <c r="F140" s="14"/>
      <c r="G140" s="14"/>
    </row>
    <row r="141" spans="1:7" s="19" customFormat="1" ht="16.5" thickBot="1">
      <c r="A141" s="25"/>
      <c r="B141" s="25"/>
      <c r="C141" s="14"/>
      <c r="D141" s="14">
        <f>70%*E139</f>
        <v>260.39999999999998</v>
      </c>
      <c r="E141" s="17">
        <f>39.9%*E139</f>
        <v>148.428</v>
      </c>
      <c r="F141" s="17" t="s">
        <v>292</v>
      </c>
      <c r="G141" s="14" t="str">
        <f>IF(G139&gt;=D141,"Χαμηλή",IF(G139&lt;=E141,"Υψηλή","Μέση"))</f>
        <v>Υψηλή</v>
      </c>
    </row>
    <row r="142" spans="1:7" s="19" customFormat="1" ht="16.5" thickBot="1">
      <c r="A142" s="25"/>
      <c r="B142" s="25"/>
      <c r="C142" s="14"/>
      <c r="D142" s="14"/>
      <c r="E142" s="14"/>
      <c r="F142" s="14"/>
      <c r="G142" s="14"/>
    </row>
    <row r="143" spans="1:7" s="19" customFormat="1" ht="36" customHeight="1" thickBot="1">
      <c r="A143" s="49"/>
      <c r="B143" s="112" t="s">
        <v>80</v>
      </c>
      <c r="C143" s="112"/>
      <c r="D143" s="112"/>
      <c r="E143" s="112"/>
      <c r="F143" s="112"/>
      <c r="G143" s="112"/>
    </row>
    <row r="144" spans="1:7" s="19" customFormat="1" ht="40.5" customHeight="1" thickBot="1">
      <c r="A144" s="43"/>
      <c r="B144" s="120" t="s">
        <v>217</v>
      </c>
      <c r="C144" s="120"/>
      <c r="D144" s="120"/>
      <c r="E144" s="120"/>
      <c r="F144" s="120"/>
      <c r="G144" s="120"/>
    </row>
    <row r="145" spans="1:7" s="19" customFormat="1" ht="40.5" customHeight="1" thickBot="1">
      <c r="A145" s="45"/>
      <c r="B145" s="111" t="s">
        <v>218</v>
      </c>
      <c r="C145" s="111"/>
      <c r="D145" s="111"/>
      <c r="E145" s="111"/>
      <c r="F145" s="111"/>
      <c r="G145" s="111"/>
    </row>
    <row r="146" spans="1:7" s="19" customFormat="1" ht="40.5" customHeight="1" thickBot="1">
      <c r="A146" s="46" t="s">
        <v>219</v>
      </c>
      <c r="B146" s="30" t="s">
        <v>220</v>
      </c>
      <c r="C146" s="30">
        <v>0</v>
      </c>
      <c r="D146" s="30">
        <v>18</v>
      </c>
      <c r="E146" s="30">
        <v>36</v>
      </c>
      <c r="F146" s="30"/>
      <c r="G146" s="30"/>
    </row>
    <row r="147" spans="1:7" s="19" customFormat="1" ht="40.5" customHeight="1" thickBot="1">
      <c r="A147" s="28"/>
      <c r="B147" s="50" t="s">
        <v>80</v>
      </c>
      <c r="C147" s="50"/>
      <c r="D147" s="50"/>
      <c r="E147" s="50"/>
      <c r="F147" s="50"/>
      <c r="G147" s="50"/>
    </row>
    <row r="148" spans="1:7" s="19" customFormat="1" ht="40.5" customHeight="1" thickBot="1">
      <c r="A148" s="45"/>
      <c r="B148" s="111" t="s">
        <v>221</v>
      </c>
      <c r="C148" s="111"/>
      <c r="D148" s="111"/>
      <c r="E148" s="111"/>
      <c r="F148" s="111"/>
      <c r="G148" s="111"/>
    </row>
    <row r="149" spans="1:7" s="19" customFormat="1" ht="40.5" customHeight="1" thickBot="1">
      <c r="A149" s="46" t="s">
        <v>222</v>
      </c>
      <c r="B149" s="30" t="s">
        <v>112</v>
      </c>
      <c r="C149" s="30">
        <v>0</v>
      </c>
      <c r="D149" s="30">
        <v>9</v>
      </c>
      <c r="E149" s="30">
        <v>18</v>
      </c>
      <c r="F149" s="30"/>
      <c r="G149" s="30"/>
    </row>
    <row r="150" spans="1:7" s="19" customFormat="1" ht="16.5" thickBot="1">
      <c r="A150" s="25"/>
      <c r="B150" s="25" t="s">
        <v>58</v>
      </c>
      <c r="C150" s="14"/>
      <c r="D150" s="14"/>
      <c r="E150" s="14">
        <f>SUM(E149,E146)</f>
        <v>54</v>
      </c>
      <c r="F150" s="14"/>
      <c r="G150" s="14">
        <f>SUM(G145:G149,G140:G143,G136:G137,G133:G134,G122:G131)</f>
        <v>0</v>
      </c>
    </row>
    <row r="151" spans="1:7" s="19" customFormat="1" ht="16.5" thickBot="1">
      <c r="A151" s="25"/>
      <c r="B151" s="25"/>
      <c r="C151" s="14"/>
      <c r="D151" s="15">
        <v>0.7</v>
      </c>
      <c r="E151" s="16">
        <v>0.39900000000000002</v>
      </c>
      <c r="F151" s="14"/>
      <c r="G151" s="14"/>
    </row>
    <row r="152" spans="1:7" s="19" customFormat="1" ht="16.5" thickBot="1">
      <c r="A152" s="25"/>
      <c r="B152" s="25"/>
      <c r="C152" s="14"/>
      <c r="D152" s="14">
        <f>70%*E150</f>
        <v>37.799999999999997</v>
      </c>
      <c r="E152" s="17">
        <f>39.9%*E150</f>
        <v>21.545999999999999</v>
      </c>
      <c r="F152" s="17" t="s">
        <v>292</v>
      </c>
      <c r="G152" s="14" t="str">
        <f>IF(G150&gt;=D152,"Χαμηλή",IF(G150&lt;=E152,"Υψηλή","Μέση"))</f>
        <v>Υψηλή</v>
      </c>
    </row>
    <row r="153" spans="1:7" s="19" customFormat="1" ht="16.5" thickBot="1">
      <c r="A153" s="25"/>
      <c r="B153" s="25"/>
      <c r="C153" s="14"/>
      <c r="D153" s="14"/>
      <c r="E153" s="14"/>
      <c r="F153" s="14"/>
      <c r="G153" s="14"/>
    </row>
    <row r="154" spans="1:7" s="19" customFormat="1" ht="40.5" customHeight="1" thickBot="1">
      <c r="A154" s="49"/>
      <c r="B154" s="112" t="s">
        <v>80</v>
      </c>
      <c r="C154" s="112"/>
      <c r="D154" s="112"/>
      <c r="E154" s="112"/>
      <c r="F154" s="112"/>
      <c r="G154" s="112"/>
    </row>
    <row r="155" spans="1:7" s="19" customFormat="1" ht="40.5" customHeight="1" thickBot="1">
      <c r="A155" s="51"/>
      <c r="B155" s="120" t="s">
        <v>223</v>
      </c>
      <c r="C155" s="120"/>
      <c r="D155" s="120"/>
      <c r="E155" s="120"/>
      <c r="F155" s="120"/>
      <c r="G155" s="120"/>
    </row>
    <row r="156" spans="1:7" s="19" customFormat="1" ht="40.5" customHeight="1" thickBot="1">
      <c r="A156" s="48"/>
      <c r="B156" s="111" t="s">
        <v>224</v>
      </c>
      <c r="C156" s="111"/>
      <c r="D156" s="111"/>
      <c r="E156" s="111"/>
      <c r="F156" s="111"/>
      <c r="G156" s="111"/>
    </row>
    <row r="157" spans="1:7" s="19" customFormat="1" ht="60.75" customHeight="1" thickBot="1">
      <c r="A157" s="46" t="s">
        <v>225</v>
      </c>
      <c r="B157" s="30" t="s">
        <v>117</v>
      </c>
      <c r="C157" s="30">
        <v>0</v>
      </c>
      <c r="D157" s="30">
        <v>3</v>
      </c>
      <c r="E157" s="30">
        <v>6</v>
      </c>
      <c r="F157" s="31"/>
      <c r="G157" s="31"/>
    </row>
    <row r="158" spans="1:7" s="19" customFormat="1" ht="83.25" customHeight="1" thickBot="1">
      <c r="A158" s="46" t="s">
        <v>226</v>
      </c>
      <c r="B158" s="30" t="s">
        <v>118</v>
      </c>
      <c r="C158" s="30">
        <v>0</v>
      </c>
      <c r="D158" s="30">
        <v>9</v>
      </c>
      <c r="E158" s="30">
        <v>18</v>
      </c>
      <c r="F158" s="31"/>
      <c r="G158" s="31"/>
    </row>
    <row r="159" spans="1:7" s="19" customFormat="1" ht="39" customHeight="1" thickBot="1">
      <c r="A159" s="46" t="s">
        <v>227</v>
      </c>
      <c r="B159" s="30" t="s">
        <v>119</v>
      </c>
      <c r="C159" s="30">
        <v>0</v>
      </c>
      <c r="D159" s="30">
        <v>3</v>
      </c>
      <c r="E159" s="30">
        <v>6</v>
      </c>
      <c r="F159" s="31"/>
      <c r="G159" s="31"/>
    </row>
    <row r="160" spans="1:7" s="19" customFormat="1" ht="39" customHeight="1" thickBot="1">
      <c r="A160" s="48"/>
      <c r="B160" s="111" t="s">
        <v>228</v>
      </c>
      <c r="C160" s="111"/>
      <c r="D160" s="111"/>
      <c r="E160" s="111"/>
      <c r="F160" s="111"/>
      <c r="G160" s="111"/>
    </row>
    <row r="161" spans="1:7" s="19" customFormat="1" ht="39" customHeight="1" thickBot="1">
      <c r="A161" s="48"/>
      <c r="B161" s="119" t="s">
        <v>120</v>
      </c>
      <c r="C161" s="119"/>
      <c r="D161" s="119"/>
      <c r="E161" s="119"/>
      <c r="F161" s="119"/>
      <c r="G161" s="119"/>
    </row>
    <row r="162" spans="1:7" s="19" customFormat="1" ht="72.75" customHeight="1" thickBot="1">
      <c r="A162" s="47" t="s">
        <v>229</v>
      </c>
      <c r="B162" s="30" t="s">
        <v>278</v>
      </c>
      <c r="C162" s="30">
        <v>0</v>
      </c>
      <c r="D162" s="30">
        <v>3</v>
      </c>
      <c r="E162" s="30">
        <v>6</v>
      </c>
      <c r="F162" s="31"/>
      <c r="G162" s="31"/>
    </row>
    <row r="163" spans="1:7" s="19" customFormat="1" ht="37.5" customHeight="1" thickBot="1">
      <c r="A163" s="46" t="s">
        <v>230</v>
      </c>
      <c r="B163" s="30" t="s">
        <v>121</v>
      </c>
      <c r="C163" s="30">
        <v>0</v>
      </c>
      <c r="D163" s="30">
        <v>9</v>
      </c>
      <c r="E163" s="30">
        <v>18</v>
      </c>
      <c r="F163" s="30"/>
      <c r="G163" s="30"/>
    </row>
    <row r="164" spans="1:7" s="19" customFormat="1" ht="37.5" customHeight="1" thickBot="1">
      <c r="A164" s="46" t="s">
        <v>231</v>
      </c>
      <c r="B164" s="30" t="s">
        <v>122</v>
      </c>
      <c r="C164" s="30">
        <v>0</v>
      </c>
      <c r="D164" s="30">
        <v>9</v>
      </c>
      <c r="E164" s="30">
        <v>18</v>
      </c>
      <c r="F164" s="31"/>
      <c r="G164" s="31"/>
    </row>
    <row r="165" spans="1:7" s="19" customFormat="1" ht="37.5" customHeight="1" thickBot="1">
      <c r="A165" s="48"/>
      <c r="B165" s="119" t="s">
        <v>123</v>
      </c>
      <c r="C165" s="119"/>
      <c r="D165" s="119"/>
      <c r="E165" s="119"/>
      <c r="F165" s="119"/>
      <c r="G165" s="119"/>
    </row>
    <row r="166" spans="1:7" s="19" customFormat="1" ht="37.5" customHeight="1" thickBot="1">
      <c r="A166" s="46" t="s">
        <v>232</v>
      </c>
      <c r="B166" s="30" t="s">
        <v>124</v>
      </c>
      <c r="C166" s="30">
        <v>0</v>
      </c>
      <c r="D166" s="30">
        <v>9</v>
      </c>
      <c r="E166" s="30">
        <v>18</v>
      </c>
      <c r="F166" s="31"/>
      <c r="G166" s="31"/>
    </row>
    <row r="167" spans="1:7" s="19" customFormat="1" ht="37.5" customHeight="1" thickBot="1">
      <c r="A167" s="48"/>
      <c r="B167" s="119" t="s">
        <v>77</v>
      </c>
      <c r="C167" s="119"/>
      <c r="D167" s="119"/>
      <c r="E167" s="119"/>
      <c r="F167" s="119"/>
      <c r="G167" s="119"/>
    </row>
    <row r="168" spans="1:7" s="19" customFormat="1" ht="37.5" customHeight="1" thickBot="1">
      <c r="A168" s="46" t="s">
        <v>233</v>
      </c>
      <c r="B168" s="30" t="s">
        <v>116</v>
      </c>
      <c r="C168" s="30">
        <v>0</v>
      </c>
      <c r="D168" s="30">
        <v>18</v>
      </c>
      <c r="E168" s="30">
        <v>36</v>
      </c>
      <c r="F168" s="30"/>
      <c r="G168" s="30"/>
    </row>
    <row r="169" spans="1:7" s="19" customFormat="1" ht="37.5" customHeight="1" thickBot="1">
      <c r="A169" s="48"/>
      <c r="B169" s="119" t="s">
        <v>109</v>
      </c>
      <c r="C169" s="119"/>
      <c r="D169" s="119"/>
      <c r="E169" s="119"/>
      <c r="F169" s="119"/>
      <c r="G169" s="119"/>
    </row>
    <row r="170" spans="1:7" s="19" customFormat="1" ht="37.5" customHeight="1" thickBot="1">
      <c r="A170" s="46" t="s">
        <v>234</v>
      </c>
      <c r="B170" s="30" t="s">
        <v>125</v>
      </c>
      <c r="C170" s="30">
        <v>0</v>
      </c>
      <c r="D170" s="30">
        <v>18</v>
      </c>
      <c r="E170" s="30">
        <v>36</v>
      </c>
      <c r="F170" s="30"/>
      <c r="G170" s="30"/>
    </row>
    <row r="171" spans="1:7" s="19" customFormat="1" ht="16.5" thickBot="1">
      <c r="A171" s="25"/>
      <c r="B171" s="25" t="s">
        <v>57</v>
      </c>
      <c r="C171" s="14"/>
      <c r="D171" s="14"/>
      <c r="E171" s="14">
        <f>SUM(E170,E168,E166,E164,E163,E162,E157:E159)</f>
        <v>162</v>
      </c>
      <c r="F171" s="14"/>
      <c r="G171" s="14">
        <f>SUM(G165:G170,G159:G163,G155:G156,G153:G153,G143:G151)</f>
        <v>0</v>
      </c>
    </row>
    <row r="172" spans="1:7" s="19" customFormat="1" ht="16.5" thickBot="1">
      <c r="A172" s="25"/>
      <c r="B172" s="25"/>
      <c r="C172" s="14"/>
      <c r="D172" s="15">
        <v>0.7</v>
      </c>
      <c r="E172" s="16">
        <v>0.39900000000000002</v>
      </c>
      <c r="F172" s="14"/>
      <c r="G172" s="14"/>
    </row>
    <row r="173" spans="1:7" s="19" customFormat="1" ht="16.5" thickBot="1">
      <c r="A173" s="25"/>
      <c r="B173" s="25"/>
      <c r="C173" s="14"/>
      <c r="D173" s="14">
        <f>70%*E171</f>
        <v>113.39999999999999</v>
      </c>
      <c r="E173" s="17">
        <f>39.9%*E171</f>
        <v>64.637999999999991</v>
      </c>
      <c r="F173" s="17" t="s">
        <v>292</v>
      </c>
      <c r="G173" s="14" t="str">
        <f>IF(G171&gt;=D173,"Χαμηλή",IF(G171&lt;=E173,"Υψηλή","Μέση"))</f>
        <v>Υψηλή</v>
      </c>
    </row>
    <row r="174" spans="1:7" s="19" customFormat="1" ht="16.5" thickBot="1">
      <c r="A174" s="25"/>
      <c r="B174" s="25"/>
      <c r="C174" s="14"/>
      <c r="D174" s="14"/>
      <c r="E174" s="14"/>
      <c r="F174" s="14"/>
      <c r="G174" s="14"/>
    </row>
    <row r="175" spans="1:7" s="19" customFormat="1" ht="37.5" customHeight="1" thickBot="1">
      <c r="A175" s="46"/>
      <c r="B175" s="112" t="s">
        <v>80</v>
      </c>
      <c r="C175" s="112"/>
      <c r="D175" s="112"/>
      <c r="E175" s="112"/>
      <c r="F175" s="112"/>
      <c r="G175" s="112"/>
    </row>
    <row r="176" spans="1:7" s="19" customFormat="1" ht="16.5" thickBot="1">
      <c r="A176" s="46"/>
      <c r="B176" s="30"/>
      <c r="C176" s="31"/>
      <c r="D176" s="31"/>
      <c r="E176" s="31"/>
      <c r="F176" s="31"/>
      <c r="G176" s="31"/>
    </row>
    <row r="177" spans="1:7" s="19" customFormat="1" ht="27.75" customHeight="1" thickBot="1">
      <c r="A177" s="51"/>
      <c r="B177" s="120" t="s">
        <v>235</v>
      </c>
      <c r="C177" s="120"/>
      <c r="D177" s="120"/>
      <c r="E177" s="120"/>
      <c r="F177" s="120"/>
      <c r="G177" s="120"/>
    </row>
    <row r="178" spans="1:7" s="19" customFormat="1" ht="35.25" customHeight="1" thickBot="1">
      <c r="A178" s="48"/>
      <c r="B178" s="111" t="s">
        <v>236</v>
      </c>
      <c r="C178" s="111"/>
      <c r="D178" s="111"/>
      <c r="E178" s="111"/>
      <c r="F178" s="111"/>
      <c r="G178" s="111"/>
    </row>
    <row r="179" spans="1:7" s="19" customFormat="1" ht="30" customHeight="1" thickBot="1">
      <c r="A179" s="48"/>
      <c r="B179" s="119" t="s">
        <v>126</v>
      </c>
      <c r="C179" s="119"/>
      <c r="D179" s="119"/>
      <c r="E179" s="119"/>
      <c r="F179" s="119"/>
      <c r="G179" s="119"/>
    </row>
    <row r="180" spans="1:7" s="19" customFormat="1" ht="45.75" customHeight="1" thickBot="1">
      <c r="A180" s="46" t="s">
        <v>237</v>
      </c>
      <c r="B180" s="30" t="s">
        <v>81</v>
      </c>
      <c r="C180" s="30">
        <v>0</v>
      </c>
      <c r="D180" s="30">
        <v>3</v>
      </c>
      <c r="E180" s="30">
        <v>6</v>
      </c>
      <c r="F180" s="30"/>
      <c r="G180" s="30"/>
    </row>
    <row r="181" spans="1:7" s="19" customFormat="1" ht="81.75" customHeight="1" thickBot="1">
      <c r="A181" s="46" t="s">
        <v>238</v>
      </c>
      <c r="B181" s="18" t="s">
        <v>20</v>
      </c>
      <c r="C181" s="30">
        <v>0</v>
      </c>
      <c r="D181" s="30">
        <v>3</v>
      </c>
      <c r="E181" s="30">
        <v>6</v>
      </c>
      <c r="F181" s="30"/>
      <c r="G181" s="30"/>
    </row>
    <row r="182" spans="1:7" s="19" customFormat="1" ht="42.75" customHeight="1" thickBot="1">
      <c r="A182" s="46" t="s">
        <v>239</v>
      </c>
      <c r="B182" s="18" t="s">
        <v>21</v>
      </c>
      <c r="C182" s="30">
        <v>0</v>
      </c>
      <c r="D182" s="30">
        <v>3</v>
      </c>
      <c r="E182" s="30">
        <v>6</v>
      </c>
      <c r="F182" s="30"/>
      <c r="G182" s="30"/>
    </row>
    <row r="183" spans="1:7" s="19" customFormat="1" ht="55.5" customHeight="1" thickBot="1">
      <c r="A183" s="46" t="s">
        <v>240</v>
      </c>
      <c r="B183" s="18" t="s">
        <v>241</v>
      </c>
      <c r="C183" s="30">
        <v>0</v>
      </c>
      <c r="D183" s="30">
        <v>3</v>
      </c>
      <c r="E183" s="30">
        <v>6</v>
      </c>
      <c r="F183" s="30"/>
      <c r="G183" s="30"/>
    </row>
    <row r="184" spans="1:7" s="19" customFormat="1" ht="43.5" customHeight="1" thickBot="1">
      <c r="A184" s="46" t="s">
        <v>242</v>
      </c>
      <c r="B184" s="18" t="s">
        <v>127</v>
      </c>
      <c r="C184" s="30">
        <v>0</v>
      </c>
      <c r="D184" s="30">
        <v>3</v>
      </c>
      <c r="E184" s="30">
        <v>6</v>
      </c>
      <c r="F184" s="30"/>
      <c r="G184" s="30"/>
    </row>
    <row r="185" spans="1:7" s="19" customFormat="1" ht="33" customHeight="1" thickBot="1">
      <c r="A185" s="46" t="s">
        <v>243</v>
      </c>
      <c r="B185" s="18" t="s">
        <v>22</v>
      </c>
      <c r="C185" s="30">
        <v>0</v>
      </c>
      <c r="D185" s="30">
        <v>3</v>
      </c>
      <c r="E185" s="30">
        <v>6</v>
      </c>
      <c r="F185" s="30"/>
      <c r="G185" s="30"/>
    </row>
    <row r="186" spans="1:7" s="19" customFormat="1" ht="33" customHeight="1" thickBot="1">
      <c r="A186" s="46" t="s">
        <v>244</v>
      </c>
      <c r="B186" s="18" t="s">
        <v>245</v>
      </c>
      <c r="C186" s="30">
        <v>0</v>
      </c>
      <c r="D186" s="30">
        <v>3</v>
      </c>
      <c r="E186" s="30">
        <v>6</v>
      </c>
      <c r="F186" s="30"/>
      <c r="G186" s="30"/>
    </row>
    <row r="187" spans="1:7" s="19" customFormat="1" ht="33" customHeight="1" thickBot="1">
      <c r="A187" s="46" t="s">
        <v>246</v>
      </c>
      <c r="B187" s="18" t="s">
        <v>23</v>
      </c>
      <c r="C187" s="30">
        <v>0</v>
      </c>
      <c r="D187" s="30">
        <v>3</v>
      </c>
      <c r="E187" s="30">
        <v>6</v>
      </c>
      <c r="F187" s="30"/>
      <c r="G187" s="30"/>
    </row>
    <row r="188" spans="1:7" s="19" customFormat="1" ht="33" customHeight="1" thickBot="1">
      <c r="A188" s="46" t="s">
        <v>247</v>
      </c>
      <c r="B188" s="18" t="s">
        <v>24</v>
      </c>
      <c r="C188" s="30">
        <v>0</v>
      </c>
      <c r="D188" s="30">
        <v>3</v>
      </c>
      <c r="E188" s="30">
        <v>6</v>
      </c>
      <c r="F188" s="30"/>
      <c r="G188" s="30"/>
    </row>
    <row r="189" spans="1:7" s="19" customFormat="1" ht="33" customHeight="1" thickBot="1">
      <c r="A189" s="46" t="s">
        <v>248</v>
      </c>
      <c r="B189" s="18" t="s">
        <v>25</v>
      </c>
      <c r="C189" s="30">
        <v>0</v>
      </c>
      <c r="D189" s="30">
        <v>3</v>
      </c>
      <c r="E189" s="30">
        <v>6</v>
      </c>
      <c r="F189" s="30"/>
      <c r="G189" s="30"/>
    </row>
    <row r="190" spans="1:7" s="19" customFormat="1" ht="33" customHeight="1" thickBot="1">
      <c r="A190" s="46" t="s">
        <v>249</v>
      </c>
      <c r="B190" s="30" t="s">
        <v>89</v>
      </c>
      <c r="C190" s="30">
        <v>0</v>
      </c>
      <c r="D190" s="30">
        <v>3</v>
      </c>
      <c r="E190" s="30">
        <v>6</v>
      </c>
      <c r="F190" s="30"/>
      <c r="G190" s="30"/>
    </row>
    <row r="191" spans="1:7" s="19" customFormat="1" ht="33" customHeight="1" thickBot="1">
      <c r="A191" s="48"/>
      <c r="B191" s="119" t="s">
        <v>90</v>
      </c>
      <c r="C191" s="119"/>
      <c r="D191" s="119"/>
      <c r="E191" s="119"/>
      <c r="F191" s="119"/>
      <c r="G191" s="119"/>
    </row>
    <row r="192" spans="1:7" s="19" customFormat="1" ht="33" customHeight="1" thickBot="1">
      <c r="A192" s="46" t="s">
        <v>250</v>
      </c>
      <c r="B192" s="30" t="s">
        <v>116</v>
      </c>
      <c r="C192" s="30">
        <v>0</v>
      </c>
      <c r="D192" s="30">
        <v>18</v>
      </c>
      <c r="E192" s="30">
        <v>36</v>
      </c>
      <c r="F192" s="30"/>
      <c r="G192" s="30"/>
    </row>
    <row r="193" spans="1:7" s="19" customFormat="1" ht="33" customHeight="1" thickBot="1">
      <c r="A193" s="48"/>
      <c r="B193" s="119" t="s">
        <v>92</v>
      </c>
      <c r="C193" s="119"/>
      <c r="D193" s="119"/>
      <c r="E193" s="119"/>
      <c r="F193" s="119"/>
      <c r="G193" s="119"/>
    </row>
    <row r="194" spans="1:7" s="19" customFormat="1" ht="33" customHeight="1" thickBot="1">
      <c r="A194" s="46" t="s">
        <v>251</v>
      </c>
      <c r="B194" s="30" t="s">
        <v>93</v>
      </c>
      <c r="C194" s="30">
        <v>0</v>
      </c>
      <c r="D194" s="30">
        <v>18</v>
      </c>
      <c r="E194" s="30">
        <v>36</v>
      </c>
      <c r="F194" s="30"/>
      <c r="G194" s="30"/>
    </row>
    <row r="195" spans="1:7" s="19" customFormat="1" ht="33" customHeight="1" thickBot="1">
      <c r="A195" s="46"/>
      <c r="B195" s="112" t="s">
        <v>80</v>
      </c>
      <c r="C195" s="112"/>
      <c r="D195" s="112"/>
      <c r="E195" s="112"/>
      <c r="F195" s="112"/>
      <c r="G195" s="112"/>
    </row>
    <row r="196" spans="1:7" s="19" customFormat="1" ht="33" customHeight="1" thickBot="1">
      <c r="A196" s="46"/>
      <c r="B196" s="26"/>
      <c r="C196" s="30"/>
      <c r="D196" s="30"/>
      <c r="E196" s="30"/>
      <c r="F196" s="30"/>
      <c r="G196" s="30"/>
    </row>
    <row r="197" spans="1:7" s="19" customFormat="1" ht="33" customHeight="1" thickBot="1">
      <c r="A197" s="48"/>
      <c r="B197" s="111" t="s">
        <v>252</v>
      </c>
      <c r="C197" s="111"/>
      <c r="D197" s="111"/>
      <c r="E197" s="111"/>
      <c r="F197" s="111"/>
      <c r="G197" s="111"/>
    </row>
    <row r="198" spans="1:7" s="19" customFormat="1" ht="44.25" customHeight="1" thickBot="1">
      <c r="A198" s="46" t="s">
        <v>253</v>
      </c>
      <c r="B198" s="18" t="s">
        <v>254</v>
      </c>
      <c r="C198" s="30">
        <v>0</v>
      </c>
      <c r="D198" s="30">
        <v>3</v>
      </c>
      <c r="E198" s="30">
        <v>6</v>
      </c>
      <c r="F198" s="30"/>
      <c r="G198" s="30"/>
    </row>
    <row r="199" spans="1:7" s="19" customFormat="1" ht="46.5" customHeight="1" thickBot="1">
      <c r="A199" s="46" t="s">
        <v>255</v>
      </c>
      <c r="B199" s="18" t="s">
        <v>256</v>
      </c>
      <c r="C199" s="30">
        <v>0</v>
      </c>
      <c r="D199" s="30">
        <v>3</v>
      </c>
      <c r="E199" s="30">
        <v>6</v>
      </c>
      <c r="F199" s="30"/>
      <c r="G199" s="30"/>
    </row>
    <row r="200" spans="1:7" s="19" customFormat="1" ht="47.25" customHeight="1" thickBot="1">
      <c r="A200" s="46" t="s">
        <v>257</v>
      </c>
      <c r="B200" s="52" t="s">
        <v>258</v>
      </c>
      <c r="C200" s="30">
        <v>0</v>
      </c>
      <c r="D200" s="30">
        <v>3</v>
      </c>
      <c r="E200" s="30">
        <v>6</v>
      </c>
      <c r="F200" s="30"/>
      <c r="G200" s="30"/>
    </row>
    <row r="201" spans="1:7" s="19" customFormat="1" ht="16.5" thickBot="1">
      <c r="A201" s="48"/>
      <c r="B201" s="111" t="s">
        <v>259</v>
      </c>
      <c r="C201" s="111"/>
      <c r="D201" s="111"/>
      <c r="E201" s="111"/>
      <c r="F201" s="111"/>
      <c r="G201" s="111"/>
    </row>
    <row r="202" spans="1:7" s="19" customFormat="1" ht="34.5" customHeight="1" thickBot="1">
      <c r="A202" s="46" t="s">
        <v>260</v>
      </c>
      <c r="B202" s="18" t="s">
        <v>26</v>
      </c>
      <c r="C202" s="30">
        <v>0</v>
      </c>
      <c r="D202" s="30">
        <v>3</v>
      </c>
      <c r="E202" s="30">
        <v>6</v>
      </c>
      <c r="F202" s="30"/>
      <c r="G202" s="30"/>
    </row>
    <row r="203" spans="1:7" s="19" customFormat="1" ht="56.25" customHeight="1" thickBot="1">
      <c r="A203" s="46" t="s">
        <v>261</v>
      </c>
      <c r="B203" s="18" t="s">
        <v>128</v>
      </c>
      <c r="C203" s="30">
        <v>0</v>
      </c>
      <c r="D203" s="30">
        <v>3</v>
      </c>
      <c r="E203" s="30">
        <v>6</v>
      </c>
      <c r="F203" s="30"/>
      <c r="G203" s="30"/>
    </row>
    <row r="204" spans="1:7" s="19" customFormat="1" ht="54.75" customHeight="1" thickBot="1">
      <c r="A204" s="46" t="s">
        <v>262</v>
      </c>
      <c r="B204" s="18" t="s">
        <v>129</v>
      </c>
      <c r="C204" s="30">
        <v>0</v>
      </c>
      <c r="D204" s="30">
        <v>3</v>
      </c>
      <c r="E204" s="30">
        <v>6</v>
      </c>
      <c r="F204" s="30"/>
      <c r="G204" s="30"/>
    </row>
    <row r="205" spans="1:7" s="19" customFormat="1" ht="16.5" thickBot="1">
      <c r="A205" s="25"/>
      <c r="B205" s="25" t="s">
        <v>59</v>
      </c>
      <c r="C205" s="14"/>
      <c r="D205" s="14"/>
      <c r="E205" s="14">
        <f>SUM(E202:E204,E198:E200,E194,E192,E180:E190)</f>
        <v>174</v>
      </c>
      <c r="F205" s="14"/>
      <c r="G205" s="14">
        <f t="shared" ref="G205" si="4">SUM(G202:G204,G198:G200,G194,G192,G180:G190)</f>
        <v>0</v>
      </c>
    </row>
    <row r="206" spans="1:7" s="19" customFormat="1" ht="16.5" thickBot="1">
      <c r="A206" s="25"/>
      <c r="B206" s="25"/>
      <c r="C206" s="14"/>
      <c r="D206" s="15">
        <v>0.7</v>
      </c>
      <c r="E206" s="16">
        <v>0.39900000000000002</v>
      </c>
      <c r="F206" s="14"/>
      <c r="G206" s="14"/>
    </row>
    <row r="207" spans="1:7" s="19" customFormat="1" ht="16.5" thickBot="1">
      <c r="A207" s="25"/>
      <c r="B207" s="25"/>
      <c r="C207" s="14"/>
      <c r="D207" s="14">
        <f>70%*E205</f>
        <v>121.8</v>
      </c>
      <c r="E207" s="17">
        <f>39.9%*E205</f>
        <v>69.425999999999988</v>
      </c>
      <c r="F207" s="17" t="s">
        <v>292</v>
      </c>
      <c r="G207" s="14" t="str">
        <f>IF(G205&gt;=D207,"Χαμηλή",IF(G205&lt;=E207,"Υψηλή","Μέση"))</f>
        <v>Υψηλή</v>
      </c>
    </row>
    <row r="208" spans="1:7" s="19" customFormat="1" ht="16.5" thickBot="1">
      <c r="A208" s="25"/>
      <c r="B208" s="25"/>
      <c r="C208" s="14"/>
      <c r="D208" s="14"/>
      <c r="E208" s="14"/>
      <c r="F208" s="14"/>
      <c r="G208" s="14"/>
    </row>
    <row r="209" spans="1:7" s="19" customFormat="1" ht="51.75" customHeight="1" thickBot="1">
      <c r="A209" s="46"/>
      <c r="B209" s="112" t="s">
        <v>80</v>
      </c>
      <c r="C209" s="112"/>
      <c r="D209" s="112"/>
      <c r="E209" s="112"/>
      <c r="F209" s="112"/>
      <c r="G209" s="112"/>
    </row>
    <row r="210" spans="1:7" s="19" customFormat="1" ht="16.5" thickBot="1">
      <c r="A210" s="51"/>
      <c r="B210" s="120" t="s">
        <v>263</v>
      </c>
      <c r="C210" s="120"/>
      <c r="D210" s="120"/>
      <c r="E210" s="120"/>
      <c r="F210" s="120"/>
      <c r="G210" s="120"/>
    </row>
    <row r="211" spans="1:7" s="19" customFormat="1" ht="16.5" thickBot="1">
      <c r="A211" s="48"/>
      <c r="B211" s="111" t="s">
        <v>264</v>
      </c>
      <c r="C211" s="111"/>
      <c r="D211" s="111"/>
      <c r="E211" s="111"/>
      <c r="F211" s="111"/>
      <c r="G211" s="111"/>
    </row>
    <row r="212" spans="1:7" s="19" customFormat="1" ht="60.75" customHeight="1" thickBot="1">
      <c r="A212" s="27" t="s">
        <v>265</v>
      </c>
      <c r="B212" s="72" t="s">
        <v>293</v>
      </c>
      <c r="C212" s="72">
        <v>0</v>
      </c>
      <c r="D212" s="72">
        <v>18</v>
      </c>
      <c r="E212" s="72">
        <v>36</v>
      </c>
      <c r="F212" s="72"/>
      <c r="G212" s="30"/>
    </row>
    <row r="213" spans="1:7" s="19" customFormat="1" ht="82.5" customHeight="1" thickBot="1">
      <c r="A213" s="46" t="s">
        <v>266</v>
      </c>
      <c r="B213" s="72" t="s">
        <v>294</v>
      </c>
      <c r="C213" s="72">
        <v>0</v>
      </c>
      <c r="D213" s="72">
        <v>18</v>
      </c>
      <c r="E213" s="72">
        <v>36</v>
      </c>
      <c r="F213" s="72"/>
      <c r="G213" s="30"/>
    </row>
    <row r="214" spans="1:7" s="19" customFormat="1" ht="96" customHeight="1" thickBot="1">
      <c r="A214" s="46" t="s">
        <v>267</v>
      </c>
      <c r="B214" s="72" t="s">
        <v>295</v>
      </c>
      <c r="C214" s="72">
        <v>0</v>
      </c>
      <c r="D214" s="72">
        <v>9</v>
      </c>
      <c r="E214" s="72">
        <v>18</v>
      </c>
      <c r="F214" s="72"/>
      <c r="G214" s="31"/>
    </row>
    <row r="215" spans="1:7" s="19" customFormat="1" ht="58.5" customHeight="1" thickBot="1">
      <c r="A215" s="46" t="s">
        <v>268</v>
      </c>
      <c r="B215" s="72" t="s">
        <v>296</v>
      </c>
      <c r="C215" s="72">
        <v>0</v>
      </c>
      <c r="D215" s="72">
        <v>9</v>
      </c>
      <c r="E215" s="72">
        <v>18</v>
      </c>
      <c r="F215" s="73"/>
      <c r="G215" s="30"/>
    </row>
    <row r="216" spans="1:7" s="19" customFormat="1" ht="74.25" customHeight="1" thickBot="1">
      <c r="A216" s="46" t="s">
        <v>269</v>
      </c>
      <c r="B216" s="72" t="s">
        <v>297</v>
      </c>
      <c r="C216" s="72">
        <v>0</v>
      </c>
      <c r="D216" s="72">
        <v>18</v>
      </c>
      <c r="E216" s="72">
        <v>36</v>
      </c>
      <c r="F216" s="72"/>
      <c r="G216" s="31"/>
    </row>
    <row r="217" spans="1:7" s="19" customFormat="1" ht="57.75" customHeight="1" thickBot="1">
      <c r="A217" s="46" t="s">
        <v>270</v>
      </c>
      <c r="B217" s="72" t="s">
        <v>298</v>
      </c>
      <c r="C217" s="72">
        <v>0</v>
      </c>
      <c r="D217" s="72">
        <v>3</v>
      </c>
      <c r="E217" s="72">
        <v>6</v>
      </c>
      <c r="F217" s="73"/>
      <c r="G217" s="31"/>
    </row>
    <row r="218" spans="1:7" s="19" customFormat="1" ht="16.5" thickBot="1">
      <c r="A218" s="48"/>
      <c r="B218" s="111" t="s">
        <v>271</v>
      </c>
      <c r="C218" s="111"/>
      <c r="D218" s="111"/>
      <c r="E218" s="111"/>
      <c r="F218" s="111"/>
      <c r="G218" s="111"/>
    </row>
    <row r="219" spans="1:7" s="19" customFormat="1" ht="33" customHeight="1" thickBot="1">
      <c r="A219" s="46" t="s">
        <v>272</v>
      </c>
      <c r="B219" s="30" t="s">
        <v>130</v>
      </c>
      <c r="C219" s="30">
        <v>0</v>
      </c>
      <c r="D219" s="30">
        <v>3</v>
      </c>
      <c r="E219" s="30">
        <v>6</v>
      </c>
      <c r="F219" s="30"/>
      <c r="G219" s="30"/>
    </row>
    <row r="220" spans="1:7" s="19" customFormat="1" ht="42" customHeight="1" thickBot="1">
      <c r="A220" s="46" t="s">
        <v>273</v>
      </c>
      <c r="B220" s="30" t="s">
        <v>131</v>
      </c>
      <c r="C220" s="30">
        <v>0</v>
      </c>
      <c r="D220" s="30">
        <v>3</v>
      </c>
      <c r="E220" s="30">
        <v>6</v>
      </c>
      <c r="F220" s="30"/>
      <c r="G220" s="30"/>
    </row>
    <row r="221" spans="1:7" s="19" customFormat="1" ht="62.25" customHeight="1" thickBot="1">
      <c r="A221" s="46" t="s">
        <v>274</v>
      </c>
      <c r="B221" s="30" t="s">
        <v>132</v>
      </c>
      <c r="C221" s="30">
        <v>0</v>
      </c>
      <c r="D221" s="30">
        <v>3</v>
      </c>
      <c r="E221" s="30">
        <v>6</v>
      </c>
      <c r="F221" s="30"/>
      <c r="G221" s="30"/>
    </row>
    <row r="222" spans="1:7" s="19" customFormat="1" ht="48.75" customHeight="1" thickBot="1">
      <c r="A222" s="46" t="s">
        <v>275</v>
      </c>
      <c r="B222" s="30" t="s">
        <v>133</v>
      </c>
      <c r="C222" s="30">
        <v>0</v>
      </c>
      <c r="D222" s="30">
        <v>3</v>
      </c>
      <c r="E222" s="30">
        <v>6</v>
      </c>
      <c r="F222" s="31"/>
      <c r="G222" s="31"/>
    </row>
    <row r="223" spans="1:7" s="19" customFormat="1" ht="48.75" customHeight="1" thickBot="1">
      <c r="A223" s="46" t="s">
        <v>276</v>
      </c>
      <c r="B223" s="30" t="s">
        <v>134</v>
      </c>
      <c r="C223" s="30">
        <v>0</v>
      </c>
      <c r="D223" s="30">
        <v>3</v>
      </c>
      <c r="E223" s="30">
        <v>6</v>
      </c>
      <c r="F223" s="30"/>
      <c r="G223" s="30"/>
    </row>
    <row r="224" spans="1:7" s="19" customFormat="1" ht="16.5" thickBot="1">
      <c r="A224" s="25"/>
      <c r="B224" s="25" t="s">
        <v>60</v>
      </c>
      <c r="C224" s="14"/>
      <c r="D224" s="14"/>
      <c r="E224" s="14">
        <f>SUM(E219:E223,E212:E217)</f>
        <v>180</v>
      </c>
      <c r="F224" s="14"/>
      <c r="G224" s="14">
        <f t="shared" ref="G224" si="5">SUM(G219:G223,G212:G217)</f>
        <v>0</v>
      </c>
    </row>
    <row r="225" spans="1:7" s="19" customFormat="1" ht="16.5" thickBot="1">
      <c r="A225" s="25"/>
      <c r="B225" s="25"/>
      <c r="C225" s="14"/>
      <c r="D225" s="15">
        <v>0.7</v>
      </c>
      <c r="E225" s="16">
        <v>0.39900000000000002</v>
      </c>
      <c r="F225" s="14"/>
      <c r="G225" s="14"/>
    </row>
    <row r="226" spans="1:7" s="19" customFormat="1" ht="16.5" thickBot="1">
      <c r="A226" s="25"/>
      <c r="B226" s="25"/>
      <c r="C226" s="14"/>
      <c r="D226" s="14">
        <f>70%*E224</f>
        <v>125.99999999999999</v>
      </c>
      <c r="E226" s="17">
        <f>39.9%*E224</f>
        <v>71.819999999999993</v>
      </c>
      <c r="F226" s="17" t="s">
        <v>292</v>
      </c>
      <c r="G226" s="14" t="str">
        <f>IF(G224&gt;=D226,"Χαμηλή",IF(G224&lt;=E226,"Υψηλή","Μέση"))</f>
        <v>Υψηλή</v>
      </c>
    </row>
    <row r="227" spans="1:7" s="19" customFormat="1" ht="16.5" thickBot="1">
      <c r="A227" s="25"/>
      <c r="B227" s="25"/>
      <c r="C227" s="14"/>
      <c r="D227" s="14"/>
      <c r="E227" s="14"/>
      <c r="F227" s="14"/>
      <c r="G227" s="14"/>
    </row>
    <row r="228" spans="1:7" s="19" customFormat="1" ht="16.5" thickBot="1">
      <c r="A228" s="44"/>
      <c r="B228" s="139" t="s">
        <v>80</v>
      </c>
      <c r="C228" s="140"/>
      <c r="D228" s="140"/>
      <c r="E228" s="140"/>
      <c r="F228" s="140"/>
      <c r="G228" s="141"/>
    </row>
    <row r="229" spans="1:7" ht="15">
      <c r="A229" s="133"/>
      <c r="B229" s="136"/>
      <c r="C229" s="136"/>
      <c r="D229" s="136"/>
      <c r="E229" s="136"/>
      <c r="F229" s="136"/>
      <c r="G229" s="136"/>
    </row>
    <row r="230" spans="1:7" ht="15">
      <c r="A230" s="134"/>
      <c r="B230" s="137"/>
      <c r="C230" s="137"/>
      <c r="D230" s="137"/>
      <c r="E230" s="137"/>
      <c r="F230" s="137"/>
      <c r="G230" s="137"/>
    </row>
    <row r="231" spans="1:7" ht="15">
      <c r="A231" s="134"/>
      <c r="B231" s="137"/>
      <c r="C231" s="137"/>
      <c r="D231" s="137"/>
      <c r="E231" s="137"/>
      <c r="F231" s="137"/>
      <c r="G231" s="137"/>
    </row>
    <row r="232" spans="1:7" ht="15">
      <c r="A232" s="134"/>
      <c r="B232" s="137"/>
      <c r="C232" s="137"/>
      <c r="D232" s="137"/>
      <c r="E232" s="137"/>
      <c r="F232" s="137"/>
      <c r="G232" s="137"/>
    </row>
    <row r="233" spans="1:7" thickBot="1">
      <c r="A233" s="135"/>
      <c r="B233" s="138"/>
      <c r="C233" s="138"/>
      <c r="D233" s="138"/>
      <c r="E233" s="138"/>
      <c r="F233" s="138"/>
      <c r="G233" s="138"/>
    </row>
    <row r="235" spans="1:7">
      <c r="A235" s="65"/>
    </row>
    <row r="236" spans="1:7" s="19" customFormat="1">
      <c r="A236" s="55"/>
      <c r="B236" s="67" t="s">
        <v>279</v>
      </c>
      <c r="C236" s="69"/>
      <c r="D236" s="113" t="s">
        <v>292</v>
      </c>
      <c r="E236" s="56"/>
      <c r="F236" s="56"/>
      <c r="G236" s="56"/>
    </row>
    <row r="237" spans="1:7" s="19" customFormat="1" ht="18.75" customHeight="1">
      <c r="A237" s="55"/>
      <c r="B237" s="68" t="str">
        <f>B64</f>
        <v>ΣΥΝΟΛΟ ΚΕΦΑΛΑΙΟΥ 1</v>
      </c>
      <c r="C237" s="70" t="str">
        <f>G66</f>
        <v>Χαμηλή</v>
      </c>
      <c r="D237" s="114"/>
      <c r="E237" s="56"/>
      <c r="F237" s="56"/>
      <c r="G237" s="56"/>
    </row>
    <row r="238" spans="1:7" s="19" customFormat="1">
      <c r="A238" s="55"/>
      <c r="B238" s="68" t="str">
        <f>B75</f>
        <v>ΣΥΝΟΛΟ ΚΕΦΑΛΑΙΟΥ 2</v>
      </c>
      <c r="C238" s="70" t="str">
        <f>G77</f>
        <v>Υψηλή</v>
      </c>
      <c r="D238" s="114"/>
      <c r="E238" s="56"/>
      <c r="F238" s="56"/>
      <c r="G238" s="56"/>
    </row>
    <row r="239" spans="1:7" s="19" customFormat="1">
      <c r="A239" s="55"/>
      <c r="B239" s="68" t="str">
        <f>B105</f>
        <v>ΣΥΝΟΛΟ ΚΕΦΑΛΑΙΟΥ 3</v>
      </c>
      <c r="C239" s="70" t="str">
        <f>G107</f>
        <v>Υψηλή</v>
      </c>
      <c r="D239" s="114"/>
      <c r="E239" s="56"/>
      <c r="F239" s="56"/>
      <c r="G239" s="56"/>
    </row>
    <row r="240" spans="1:7" s="19" customFormat="1">
      <c r="A240" s="55"/>
      <c r="B240" s="68" t="str">
        <f>B139</f>
        <v>ΣΥΝΟΛΟ ΚΕΦΑΛΑΙΟΥ 4</v>
      </c>
      <c r="C240" s="70" t="str">
        <f>G141</f>
        <v>Υψηλή</v>
      </c>
      <c r="D240" s="114"/>
      <c r="E240" s="56"/>
      <c r="F240" s="56"/>
      <c r="G240" s="56"/>
    </row>
    <row r="241" spans="1:7" s="19" customFormat="1">
      <c r="A241" s="55"/>
      <c r="B241" s="68" t="str">
        <f>B150</f>
        <v>ΣΥΝΟΛΟ ΚΕΦΑΛΑΙΟΥ 5</v>
      </c>
      <c r="C241" s="70" t="str">
        <f>G173</f>
        <v>Υψηλή</v>
      </c>
      <c r="D241" s="114"/>
      <c r="E241" s="56"/>
      <c r="F241" s="56"/>
      <c r="G241" s="56"/>
    </row>
    <row r="242" spans="1:7" s="19" customFormat="1">
      <c r="A242" s="57"/>
      <c r="B242" s="68" t="str">
        <f>B171</f>
        <v>ΣΥΝΟΛΟ ΚΕΦΑΛΑΙΟΥ 6</v>
      </c>
      <c r="C242" s="71" t="str">
        <f>G173</f>
        <v>Υψηλή</v>
      </c>
      <c r="D242" s="114"/>
      <c r="E242" s="58"/>
      <c r="F242" s="59"/>
      <c r="G242" s="59"/>
    </row>
    <row r="243" spans="1:7" s="19" customFormat="1">
      <c r="A243" s="57"/>
      <c r="B243" s="68" t="str">
        <f>B205</f>
        <v>ΣΥΝΟΛΟ ΚΕΦΑΛΑΙΟΥ 7</v>
      </c>
      <c r="C243" s="71" t="str">
        <f>G207</f>
        <v>Υψηλή</v>
      </c>
      <c r="D243" s="114"/>
      <c r="E243" s="60"/>
      <c r="F243" s="60"/>
      <c r="G243" s="59"/>
    </row>
    <row r="244" spans="1:7" s="19" customFormat="1">
      <c r="A244" s="55"/>
      <c r="B244" s="68" t="str">
        <f>B224</f>
        <v>ΣΥΝΟΛΟ ΚΕΦΑΛΑΙΟΥ 8</v>
      </c>
      <c r="C244" s="70" t="str">
        <f>G226</f>
        <v>Υψηλή</v>
      </c>
      <c r="D244" s="114"/>
      <c r="E244" s="56"/>
      <c r="F244" s="56"/>
      <c r="G244" s="56"/>
    </row>
    <row r="245" spans="1:7" s="19" customFormat="1">
      <c r="A245" s="57"/>
      <c r="B245" s="68"/>
      <c r="C245" s="71"/>
      <c r="D245" s="115"/>
      <c r="E245" s="58"/>
      <c r="F245" s="59"/>
      <c r="G245" s="59"/>
    </row>
    <row r="246" spans="1:7">
      <c r="A246" s="65"/>
    </row>
    <row r="247" spans="1:7">
      <c r="A247" s="65"/>
    </row>
    <row r="248" spans="1:7">
      <c r="A248" s="53"/>
      <c r="B248" s="116"/>
      <c r="C248" s="117"/>
      <c r="D248" s="117"/>
      <c r="E248" s="117"/>
      <c r="F248" s="117"/>
      <c r="G248" s="118"/>
    </row>
    <row r="249" spans="1:7">
      <c r="A249" s="53"/>
      <c r="B249" s="61" t="s">
        <v>135</v>
      </c>
      <c r="C249" s="29"/>
      <c r="D249" s="29"/>
      <c r="E249" s="29"/>
      <c r="F249" s="29"/>
      <c r="G249" s="62"/>
    </row>
    <row r="250" spans="1:7">
      <c r="A250" s="53"/>
      <c r="B250" s="63"/>
      <c r="C250" s="29"/>
      <c r="D250" s="29"/>
      <c r="E250" s="29"/>
      <c r="F250" s="29"/>
      <c r="G250" s="62"/>
    </row>
    <row r="251" spans="1:7">
      <c r="A251" s="53"/>
      <c r="B251" s="64" t="s">
        <v>136</v>
      </c>
      <c r="C251" s="29"/>
      <c r="D251" s="29"/>
      <c r="E251" s="29"/>
      <c r="F251" s="29"/>
      <c r="G251" s="62"/>
    </row>
    <row r="252" spans="1:7">
      <c r="A252" s="53"/>
      <c r="B252" s="64"/>
      <c r="C252" s="29"/>
      <c r="D252" s="29"/>
      <c r="E252" s="29"/>
      <c r="F252" s="29"/>
      <c r="G252" s="62"/>
    </row>
    <row r="253" spans="1:7" ht="15.75" customHeight="1">
      <c r="A253" s="53"/>
      <c r="B253" s="105" t="s">
        <v>137</v>
      </c>
      <c r="C253" s="106"/>
      <c r="D253" s="106"/>
      <c r="E253" s="106"/>
      <c r="F253" s="106"/>
      <c r="G253" s="107"/>
    </row>
    <row r="254" spans="1:7">
      <c r="A254" s="53"/>
      <c r="B254" s="92"/>
      <c r="C254" s="93"/>
      <c r="D254" s="93"/>
      <c r="E254" s="93"/>
      <c r="F254" s="93"/>
      <c r="G254" s="94"/>
    </row>
    <row r="255" spans="1:7" ht="15.75" customHeight="1">
      <c r="A255" s="53"/>
      <c r="B255" s="105" t="s">
        <v>138</v>
      </c>
      <c r="C255" s="106"/>
      <c r="D255" s="106"/>
      <c r="E255" s="106"/>
      <c r="F255" s="106"/>
      <c r="G255" s="107"/>
    </row>
    <row r="256" spans="1:7">
      <c r="A256" s="53"/>
      <c r="B256" s="92"/>
      <c r="C256" s="93"/>
      <c r="D256" s="93"/>
      <c r="E256" s="93"/>
      <c r="F256" s="93"/>
      <c r="G256" s="94"/>
    </row>
    <row r="257" spans="1:7" ht="16.5" customHeight="1">
      <c r="A257" s="53"/>
      <c r="B257" s="105" t="s">
        <v>139</v>
      </c>
      <c r="C257" s="106"/>
      <c r="D257" s="106"/>
      <c r="E257" s="106"/>
      <c r="F257" s="106"/>
      <c r="G257" s="107"/>
    </row>
    <row r="258" spans="1:7">
      <c r="A258" s="53"/>
      <c r="B258" s="92"/>
      <c r="C258" s="93"/>
      <c r="D258" s="93"/>
      <c r="E258" s="93"/>
      <c r="F258" s="93"/>
      <c r="G258" s="94"/>
    </row>
    <row r="259" spans="1:7" ht="15.75" customHeight="1">
      <c r="A259" s="53"/>
      <c r="B259" s="98" t="s">
        <v>140</v>
      </c>
      <c r="C259" s="99"/>
      <c r="D259" s="99"/>
      <c r="E259" s="99"/>
      <c r="F259" s="99"/>
      <c r="G259" s="100"/>
    </row>
    <row r="260" spans="1:7" ht="15.75" customHeight="1">
      <c r="A260" s="53"/>
      <c r="B260" s="92" t="s">
        <v>28</v>
      </c>
      <c r="C260" s="93"/>
      <c r="D260" s="93"/>
      <c r="E260" s="93"/>
      <c r="F260" s="93"/>
      <c r="G260" s="94"/>
    </row>
    <row r="261" spans="1:7" ht="31.5" customHeight="1">
      <c r="A261" s="53"/>
      <c r="B261" s="142" t="s">
        <v>280</v>
      </c>
      <c r="C261" s="106"/>
      <c r="D261" s="106"/>
      <c r="E261" s="106"/>
      <c r="F261" s="106"/>
      <c r="G261" s="107"/>
    </row>
    <row r="262" spans="1:7" ht="16.5" customHeight="1">
      <c r="A262" s="53"/>
      <c r="B262" s="92"/>
      <c r="C262" s="93"/>
      <c r="D262" s="93"/>
      <c r="E262" s="93"/>
      <c r="F262" s="93"/>
      <c r="G262" s="94"/>
    </row>
    <row r="263" spans="1:7" ht="42.75" customHeight="1">
      <c r="A263" s="53"/>
      <c r="B263" s="95" t="s">
        <v>281</v>
      </c>
      <c r="C263" s="106"/>
      <c r="D263" s="106"/>
      <c r="E263" s="106"/>
      <c r="F263" s="106"/>
      <c r="G263" s="107"/>
    </row>
    <row r="264" spans="1:7" ht="45" customHeight="1">
      <c r="A264" s="53"/>
      <c r="B264" s="108" t="s">
        <v>282</v>
      </c>
      <c r="C264" s="109"/>
      <c r="D264" s="109"/>
      <c r="E264" s="109"/>
      <c r="F264" s="109"/>
      <c r="G264" s="110"/>
    </row>
    <row r="265" spans="1:7">
      <c r="A265" s="53"/>
      <c r="B265" s="92"/>
      <c r="C265" s="93"/>
      <c r="D265" s="93"/>
      <c r="E265" s="93"/>
      <c r="F265" s="93"/>
      <c r="G265" s="94"/>
    </row>
    <row r="266" spans="1:7" ht="31.5" customHeight="1">
      <c r="A266" s="53"/>
      <c r="B266" s="95" t="s">
        <v>283</v>
      </c>
      <c r="C266" s="96"/>
      <c r="D266" s="96"/>
      <c r="E266" s="96"/>
      <c r="F266" s="96"/>
      <c r="G266" s="97"/>
    </row>
    <row r="267" spans="1:7" ht="31.5" customHeight="1">
      <c r="A267" s="53"/>
      <c r="B267" s="98"/>
      <c r="C267" s="99"/>
      <c r="D267" s="99"/>
      <c r="E267" s="99"/>
      <c r="F267" s="99"/>
      <c r="G267" s="100"/>
    </row>
    <row r="268" spans="1:7" ht="31.5" customHeight="1">
      <c r="A268" s="53"/>
      <c r="B268" s="101"/>
      <c r="C268" s="102"/>
      <c r="D268" s="102"/>
      <c r="E268" s="102"/>
      <c r="F268" s="102"/>
      <c r="G268" s="103"/>
    </row>
    <row r="269" spans="1:7" s="54" customFormat="1">
      <c r="A269" s="53"/>
      <c r="B269" s="143" t="s">
        <v>284</v>
      </c>
      <c r="C269" s="144"/>
      <c r="D269" s="144"/>
      <c r="E269" s="144"/>
      <c r="F269" s="144"/>
      <c r="G269" s="145"/>
    </row>
    <row r="270" spans="1:7">
      <c r="A270" s="53"/>
      <c r="B270" s="146" t="s">
        <v>285</v>
      </c>
      <c r="C270" s="104"/>
      <c r="D270" s="104"/>
      <c r="E270" s="104"/>
      <c r="F270" s="104"/>
      <c r="G270" s="147"/>
    </row>
    <row r="271" spans="1:7" ht="50.25" customHeight="1">
      <c r="A271" s="65"/>
      <c r="B271" s="128" t="s">
        <v>286</v>
      </c>
      <c r="C271" s="91"/>
      <c r="D271" s="91"/>
      <c r="E271" s="91"/>
      <c r="F271" s="91"/>
      <c r="G271" s="129"/>
    </row>
    <row r="272" spans="1:7" ht="63" customHeight="1">
      <c r="A272" s="65"/>
      <c r="B272" s="128" t="s">
        <v>287</v>
      </c>
      <c r="C272" s="91"/>
      <c r="D272" s="91"/>
      <c r="E272" s="91"/>
      <c r="F272" s="91"/>
      <c r="G272" s="129"/>
    </row>
    <row r="273" spans="1:7" ht="33.75" customHeight="1">
      <c r="A273" s="65"/>
      <c r="B273" s="128" t="s">
        <v>288</v>
      </c>
      <c r="C273" s="91"/>
      <c r="D273" s="91"/>
      <c r="E273" s="91"/>
      <c r="F273" s="91"/>
      <c r="G273" s="129"/>
    </row>
    <row r="274" spans="1:7">
      <c r="A274" s="65"/>
      <c r="B274" s="128" t="s">
        <v>289</v>
      </c>
      <c r="C274" s="91"/>
      <c r="D274" s="91"/>
      <c r="E274" s="91"/>
      <c r="F274" s="91"/>
      <c r="G274" s="129"/>
    </row>
    <row r="275" spans="1:7">
      <c r="A275" s="65"/>
      <c r="B275" s="128" t="s">
        <v>290</v>
      </c>
      <c r="C275" s="91"/>
      <c r="D275" s="91"/>
      <c r="E275" s="91"/>
      <c r="F275" s="91"/>
      <c r="G275" s="129"/>
    </row>
    <row r="276" spans="1:7" ht="61.5" customHeight="1">
      <c r="A276" s="65"/>
      <c r="B276" s="130" t="s">
        <v>291</v>
      </c>
      <c r="C276" s="131"/>
      <c r="D276" s="131"/>
      <c r="E276" s="131"/>
      <c r="F276" s="131"/>
      <c r="G276" s="132"/>
    </row>
    <row r="277" spans="1:7">
      <c r="A277" s="53"/>
      <c r="B277" s="6"/>
    </row>
    <row r="278" spans="1:7">
      <c r="A278" s="65"/>
      <c r="B278" s="3" t="s">
        <v>38</v>
      </c>
    </row>
    <row r="279" spans="1:7">
      <c r="A279" s="65"/>
      <c r="B279" s="1"/>
    </row>
    <row r="280" spans="1:7">
      <c r="A280" s="65"/>
      <c r="B280" s="3" t="s">
        <v>39</v>
      </c>
    </row>
    <row r="281" spans="1:7">
      <c r="A281" s="65"/>
      <c r="B281" s="1"/>
    </row>
    <row r="282" spans="1:7">
      <c r="A282" s="65"/>
      <c r="B282" s="1"/>
    </row>
    <row r="283" spans="1:7">
      <c r="A283" s="65"/>
      <c r="B283" s="1"/>
    </row>
    <row r="284" spans="1:7">
      <c r="A284" s="65"/>
      <c r="B284" s="1"/>
    </row>
    <row r="285" spans="1:7">
      <c r="A285" s="65"/>
      <c r="B285" s="1"/>
    </row>
    <row r="286" spans="1:7">
      <c r="A286" s="65"/>
      <c r="B286" s="3" t="s">
        <v>40</v>
      </c>
    </row>
    <row r="287" spans="1:7">
      <c r="A287" s="65"/>
      <c r="B287" s="3"/>
    </row>
    <row r="288" spans="1:7">
      <c r="A288" s="65"/>
      <c r="B288" s="3"/>
    </row>
    <row r="289" spans="1:6">
      <c r="A289" s="65"/>
      <c r="B289" s="7"/>
    </row>
    <row r="290" spans="1:6" ht="16.5" thickBot="1">
      <c r="A290" s="65"/>
      <c r="B290" s="7"/>
    </row>
    <row r="291" spans="1:6" ht="20.25" thickTop="1" thickBot="1">
      <c r="A291" s="56"/>
      <c r="B291" s="89" t="s">
        <v>142</v>
      </c>
      <c r="C291" s="89"/>
      <c r="D291" s="89"/>
      <c r="E291" s="89"/>
      <c r="F291" s="90"/>
    </row>
    <row r="292" spans="1:6" ht="39" thickBot="1">
      <c r="A292" s="66" t="s">
        <v>29</v>
      </c>
      <c r="B292" s="5" t="s">
        <v>30</v>
      </c>
      <c r="C292" s="5" t="s">
        <v>31</v>
      </c>
      <c r="D292" s="5" t="s">
        <v>32</v>
      </c>
      <c r="E292" s="5" t="s">
        <v>33</v>
      </c>
      <c r="F292" s="20" t="s">
        <v>34</v>
      </c>
    </row>
    <row r="293" spans="1:6" ht="16.5" thickTop="1">
      <c r="A293" s="75">
        <v>1</v>
      </c>
      <c r="B293" s="80"/>
      <c r="C293" s="80"/>
      <c r="D293" s="80"/>
      <c r="E293" s="80" t="s">
        <v>35</v>
      </c>
      <c r="F293" s="82" t="s">
        <v>36</v>
      </c>
    </row>
    <row r="294" spans="1:6">
      <c r="A294" s="75"/>
      <c r="B294" s="78"/>
      <c r="C294" s="78"/>
      <c r="D294" s="78"/>
      <c r="E294" s="78"/>
      <c r="F294" s="83"/>
    </row>
    <row r="295" spans="1:6" ht="16.5" thickBot="1">
      <c r="A295" s="75"/>
      <c r="B295" s="78"/>
      <c r="C295" s="78"/>
      <c r="D295" s="78"/>
      <c r="E295" s="81"/>
      <c r="F295" s="84"/>
    </row>
    <row r="296" spans="1:6" ht="16.5" thickBot="1">
      <c r="A296" s="76"/>
      <c r="B296" s="79"/>
      <c r="C296" s="79"/>
      <c r="D296" s="79"/>
      <c r="E296" s="5" t="s">
        <v>37</v>
      </c>
      <c r="F296" s="20" t="s">
        <v>37</v>
      </c>
    </row>
    <row r="297" spans="1:6" ht="16.5" thickTop="1">
      <c r="A297" s="86">
        <v>2</v>
      </c>
      <c r="B297" s="80"/>
      <c r="C297" s="80"/>
      <c r="D297" s="80"/>
      <c r="E297" s="80" t="s">
        <v>35</v>
      </c>
      <c r="F297" s="82" t="s">
        <v>36</v>
      </c>
    </row>
    <row r="298" spans="1:6">
      <c r="A298" s="75"/>
      <c r="B298" s="78"/>
      <c r="C298" s="78"/>
      <c r="D298" s="78"/>
      <c r="E298" s="78"/>
      <c r="F298" s="83"/>
    </row>
    <row r="299" spans="1:6" ht="16.5" thickBot="1">
      <c r="A299" s="75"/>
      <c r="B299" s="78"/>
      <c r="C299" s="78"/>
      <c r="D299" s="78"/>
      <c r="E299" s="81"/>
      <c r="F299" s="84"/>
    </row>
    <row r="300" spans="1:6" ht="16.5" thickBot="1">
      <c r="A300" s="76"/>
      <c r="B300" s="79"/>
      <c r="C300" s="79"/>
      <c r="D300" s="79"/>
      <c r="E300" s="5" t="s">
        <v>37</v>
      </c>
      <c r="F300" s="20" t="s">
        <v>37</v>
      </c>
    </row>
    <row r="301" spans="1:6" ht="16.5" thickTop="1">
      <c r="A301" s="86">
        <v>3</v>
      </c>
      <c r="B301" s="80"/>
      <c r="C301" s="80"/>
      <c r="D301" s="80"/>
      <c r="E301" s="80" t="s">
        <v>35</v>
      </c>
      <c r="F301" s="82" t="s">
        <v>36</v>
      </c>
    </row>
    <row r="302" spans="1:6">
      <c r="A302" s="75"/>
      <c r="B302" s="78"/>
      <c r="C302" s="78"/>
      <c r="D302" s="78"/>
      <c r="E302" s="78"/>
      <c r="F302" s="83"/>
    </row>
    <row r="303" spans="1:6" ht="16.5" thickBot="1">
      <c r="A303" s="75"/>
      <c r="B303" s="78"/>
      <c r="C303" s="78"/>
      <c r="D303" s="78"/>
      <c r="E303" s="81"/>
      <c r="F303" s="84"/>
    </row>
    <row r="304" spans="1:6" ht="16.5" thickBot="1">
      <c r="A304" s="76"/>
      <c r="B304" s="79"/>
      <c r="C304" s="79"/>
      <c r="D304" s="79"/>
      <c r="E304" s="5" t="s">
        <v>37</v>
      </c>
      <c r="F304" s="20" t="s">
        <v>37</v>
      </c>
    </row>
    <row r="305" spans="1:6" ht="16.5" thickTop="1">
      <c r="A305" s="86">
        <v>4</v>
      </c>
      <c r="B305" s="80"/>
      <c r="C305" s="80"/>
      <c r="D305" s="80"/>
      <c r="E305" s="80" t="s">
        <v>35</v>
      </c>
      <c r="F305" s="82" t="s">
        <v>36</v>
      </c>
    </row>
    <row r="306" spans="1:6">
      <c r="A306" s="75"/>
      <c r="B306" s="78"/>
      <c r="C306" s="78"/>
      <c r="D306" s="78"/>
      <c r="E306" s="78"/>
      <c r="F306" s="83"/>
    </row>
    <row r="307" spans="1:6" ht="16.5" thickBot="1">
      <c r="A307" s="75"/>
      <c r="B307" s="78"/>
      <c r="C307" s="78"/>
      <c r="D307" s="78"/>
      <c r="E307" s="81"/>
      <c r="F307" s="84"/>
    </row>
    <row r="308" spans="1:6" ht="16.5" thickBot="1">
      <c r="A308" s="76"/>
      <c r="B308" s="79"/>
      <c r="C308" s="79"/>
      <c r="D308" s="79"/>
      <c r="E308" s="5" t="s">
        <v>37</v>
      </c>
      <c r="F308" s="20" t="s">
        <v>37</v>
      </c>
    </row>
    <row r="309" spans="1:6" ht="16.5" thickTop="1">
      <c r="A309" s="86">
        <v>5</v>
      </c>
      <c r="B309" s="80"/>
      <c r="C309" s="80"/>
      <c r="D309" s="80"/>
      <c r="E309" s="80" t="s">
        <v>35</v>
      </c>
      <c r="F309" s="82" t="s">
        <v>36</v>
      </c>
    </row>
    <row r="310" spans="1:6">
      <c r="A310" s="75"/>
      <c r="B310" s="78"/>
      <c r="C310" s="78"/>
      <c r="D310" s="78"/>
      <c r="E310" s="78"/>
      <c r="F310" s="83"/>
    </row>
    <row r="311" spans="1:6" ht="16.5" thickBot="1">
      <c r="A311" s="75"/>
      <c r="B311" s="78"/>
      <c r="C311" s="78"/>
      <c r="D311" s="78"/>
      <c r="E311" s="81"/>
      <c r="F311" s="84"/>
    </row>
    <row r="312" spans="1:6" ht="16.5" thickBot="1">
      <c r="A312" s="76"/>
      <c r="B312" s="79"/>
      <c r="C312" s="79"/>
      <c r="D312" s="79"/>
      <c r="E312" s="5" t="s">
        <v>37</v>
      </c>
      <c r="F312" s="20" t="s">
        <v>37</v>
      </c>
    </row>
    <row r="313" spans="1:6" ht="16.5" thickTop="1">
      <c r="A313" s="86">
        <v>6</v>
      </c>
      <c r="B313" s="80"/>
      <c r="C313" s="80"/>
      <c r="D313" s="80"/>
      <c r="E313" s="80" t="s">
        <v>35</v>
      </c>
      <c r="F313" s="82" t="s">
        <v>36</v>
      </c>
    </row>
    <row r="314" spans="1:6">
      <c r="A314" s="75"/>
      <c r="B314" s="78"/>
      <c r="C314" s="78"/>
      <c r="D314" s="78"/>
      <c r="E314" s="78"/>
      <c r="F314" s="83"/>
    </row>
    <row r="315" spans="1:6" ht="16.5" thickBot="1">
      <c r="A315" s="75"/>
      <c r="B315" s="78"/>
      <c r="C315" s="78"/>
      <c r="D315" s="78"/>
      <c r="E315" s="81"/>
      <c r="F315" s="84"/>
    </row>
    <row r="316" spans="1:6" ht="16.5" thickBot="1">
      <c r="A316" s="76"/>
      <c r="B316" s="79"/>
      <c r="C316" s="79"/>
      <c r="D316" s="79"/>
      <c r="E316" s="5" t="s">
        <v>37</v>
      </c>
      <c r="F316" s="20" t="s">
        <v>37</v>
      </c>
    </row>
    <row r="317" spans="1:6" ht="16.5" thickTop="1">
      <c r="A317" s="86">
        <v>7</v>
      </c>
      <c r="B317" s="80"/>
      <c r="C317" s="80"/>
      <c r="D317" s="80"/>
      <c r="E317" s="80" t="s">
        <v>35</v>
      </c>
      <c r="F317" s="82" t="s">
        <v>36</v>
      </c>
    </row>
    <row r="318" spans="1:6">
      <c r="A318" s="75"/>
      <c r="B318" s="78"/>
      <c r="C318" s="78"/>
      <c r="D318" s="78"/>
      <c r="E318" s="78"/>
      <c r="F318" s="83"/>
    </row>
    <row r="319" spans="1:6" ht="16.5" thickBot="1">
      <c r="A319" s="75"/>
      <c r="B319" s="78"/>
      <c r="C319" s="78"/>
      <c r="D319" s="78"/>
      <c r="E319" s="81"/>
      <c r="F319" s="84"/>
    </row>
    <row r="320" spans="1:6" ht="16.5" thickBot="1">
      <c r="A320" s="87"/>
      <c r="B320" s="81"/>
      <c r="C320" s="81"/>
      <c r="D320" s="81"/>
      <c r="E320" s="23" t="s">
        <v>37</v>
      </c>
      <c r="F320" s="24" t="s">
        <v>37</v>
      </c>
    </row>
    <row r="321" spans="1:6">
      <c r="A321" s="74">
        <v>8</v>
      </c>
      <c r="B321" s="77"/>
      <c r="C321" s="77"/>
      <c r="D321" s="77"/>
      <c r="E321" s="21" t="s">
        <v>36</v>
      </c>
      <c r="F321" s="85" t="s">
        <v>36</v>
      </c>
    </row>
    <row r="322" spans="1:6">
      <c r="A322" s="75"/>
      <c r="B322" s="78"/>
      <c r="C322" s="78"/>
      <c r="D322" s="78"/>
      <c r="E322" s="21" t="s">
        <v>28</v>
      </c>
      <c r="F322" s="83"/>
    </row>
    <row r="323" spans="1:6" ht="16.5" thickBot="1">
      <c r="A323" s="75"/>
      <c r="B323" s="78"/>
      <c r="C323" s="78"/>
      <c r="D323" s="78"/>
      <c r="E323" s="22"/>
      <c r="F323" s="84"/>
    </row>
    <row r="324" spans="1:6" ht="16.5" thickBot="1">
      <c r="A324" s="76"/>
      <c r="B324" s="79"/>
      <c r="C324" s="79"/>
      <c r="D324" s="79"/>
      <c r="E324" s="5" t="s">
        <v>37</v>
      </c>
      <c r="F324" s="20" t="s">
        <v>37</v>
      </c>
    </row>
    <row r="325" spans="1:6" ht="16.5" thickTop="1">
      <c r="A325" s="86">
        <v>9</v>
      </c>
      <c r="B325" s="80"/>
      <c r="C325" s="80"/>
      <c r="D325" s="80"/>
      <c r="E325" s="80" t="s">
        <v>35</v>
      </c>
      <c r="F325" s="82" t="s">
        <v>36</v>
      </c>
    </row>
    <row r="326" spans="1:6" ht="16.5" thickBot="1">
      <c r="A326" s="75"/>
      <c r="B326" s="78"/>
      <c r="C326" s="78"/>
      <c r="D326" s="78"/>
      <c r="E326" s="81"/>
      <c r="F326" s="84"/>
    </row>
    <row r="327" spans="1:6">
      <c r="A327" s="75"/>
      <c r="B327" s="78"/>
      <c r="C327" s="78"/>
      <c r="D327" s="78"/>
      <c r="E327" s="77" t="s">
        <v>37</v>
      </c>
      <c r="F327" s="85" t="s">
        <v>37</v>
      </c>
    </row>
    <row r="328" spans="1:6" ht="16.5" thickBot="1">
      <c r="A328" s="87"/>
      <c r="B328" s="81"/>
      <c r="C328" s="81"/>
      <c r="D328" s="79"/>
      <c r="E328" s="79"/>
      <c r="F328" s="88"/>
    </row>
    <row r="329" spans="1:6" ht="16.5" thickTop="1">
      <c r="A329" s="74">
        <v>10</v>
      </c>
      <c r="B329" s="77"/>
      <c r="C329" s="77"/>
      <c r="D329" s="80"/>
      <c r="E329" s="80" t="s">
        <v>35</v>
      </c>
      <c r="F329" s="82" t="s">
        <v>36</v>
      </c>
    </row>
    <row r="330" spans="1:6">
      <c r="A330" s="75"/>
      <c r="B330" s="78"/>
      <c r="C330" s="78"/>
      <c r="D330" s="78"/>
      <c r="E330" s="78"/>
      <c r="F330" s="83"/>
    </row>
    <row r="331" spans="1:6" ht="16.5" thickBot="1">
      <c r="A331" s="75"/>
      <c r="B331" s="78"/>
      <c r="C331" s="78"/>
      <c r="D331" s="78"/>
      <c r="E331" s="81"/>
      <c r="F331" s="84"/>
    </row>
    <row r="332" spans="1:6" ht="16.5" thickBot="1">
      <c r="A332" s="76"/>
      <c r="B332" s="79"/>
      <c r="C332" s="79"/>
      <c r="D332" s="79"/>
      <c r="E332" s="5" t="s">
        <v>37</v>
      </c>
      <c r="F332" s="20" t="s">
        <v>37</v>
      </c>
    </row>
    <row r="333" spans="1:6" ht="16.5" thickTop="1"/>
  </sheetData>
  <dataConsolidate/>
  <mergeCells count="169">
    <mergeCell ref="B23:C24"/>
    <mergeCell ref="D23:G24"/>
    <mergeCell ref="B25:C27"/>
    <mergeCell ref="D25:G27"/>
    <mergeCell ref="B28:C28"/>
    <mergeCell ref="D28:G28"/>
    <mergeCell ref="B16:G16"/>
    <mergeCell ref="B19:C19"/>
    <mergeCell ref="D19:G21"/>
    <mergeCell ref="B20:C20"/>
    <mergeCell ref="B21:C21"/>
    <mergeCell ref="B22:C22"/>
    <mergeCell ref="D22:G22"/>
    <mergeCell ref="B36:G36"/>
    <mergeCell ref="B37:B38"/>
    <mergeCell ref="C37:D38"/>
    <mergeCell ref="E37:G37"/>
    <mergeCell ref="E38:G38"/>
    <mergeCell ref="B35:C35"/>
    <mergeCell ref="D35:G35"/>
    <mergeCell ref="B29:C30"/>
    <mergeCell ref="D29:G30"/>
    <mergeCell ref="B31:C32"/>
    <mergeCell ref="D31:G32"/>
    <mergeCell ref="B33:C33"/>
    <mergeCell ref="B68:G68"/>
    <mergeCell ref="B58:G58"/>
    <mergeCell ref="B61:G61"/>
    <mergeCell ref="B70:G70"/>
    <mergeCell ref="C42:C46"/>
    <mergeCell ref="D42:D46"/>
    <mergeCell ref="E42:E46"/>
    <mergeCell ref="F42:F46"/>
    <mergeCell ref="G42:G46"/>
    <mergeCell ref="B49:G49"/>
    <mergeCell ref="B50:G50"/>
    <mergeCell ref="B134:G134"/>
    <mergeCell ref="B148:G148"/>
    <mergeCell ref="B143:G143"/>
    <mergeCell ref="B144:G144"/>
    <mergeCell ref="B145:G145"/>
    <mergeCell ref="B100:G100"/>
    <mergeCell ref="B79:G79"/>
    <mergeCell ref="B80:G80"/>
    <mergeCell ref="B81:G81"/>
    <mergeCell ref="B97:G97"/>
    <mergeCell ref="B103:G103"/>
    <mergeCell ref="B109:G109"/>
    <mergeCell ref="B111:G111"/>
    <mergeCell ref="B112:G112"/>
    <mergeCell ref="B130:G130"/>
    <mergeCell ref="B136:G136"/>
    <mergeCell ref="B201:G201"/>
    <mergeCell ref="F325:F326"/>
    <mergeCell ref="E327:E328"/>
    <mergeCell ref="F327:F328"/>
    <mergeCell ref="B267:G267"/>
    <mergeCell ref="B265:G265"/>
    <mergeCell ref="B248:G248"/>
    <mergeCell ref="B253:G253"/>
    <mergeCell ref="B254:G254"/>
    <mergeCell ref="B255:G255"/>
    <mergeCell ref="B258:G258"/>
    <mergeCell ref="B259:G259"/>
    <mergeCell ref="B260:G260"/>
    <mergeCell ref="B261:G261"/>
    <mergeCell ref="B266:G266"/>
    <mergeCell ref="B268:G268"/>
    <mergeCell ref="B291:F291"/>
    <mergeCell ref="B269:G269"/>
    <mergeCell ref="B270:G270"/>
    <mergeCell ref="B271:G271"/>
    <mergeCell ref="B272:G272"/>
    <mergeCell ref="B293:B296"/>
    <mergeCell ref="C293:C296"/>
    <mergeCell ref="D293:D296"/>
    <mergeCell ref="B161:G161"/>
    <mergeCell ref="B154:G154"/>
    <mergeCell ref="B155:G155"/>
    <mergeCell ref="B156:G156"/>
    <mergeCell ref="B160:G160"/>
    <mergeCell ref="B175:G175"/>
    <mergeCell ref="B177:G177"/>
    <mergeCell ref="B256:G256"/>
    <mergeCell ref="B257:G257"/>
    <mergeCell ref="G229:G233"/>
    <mergeCell ref="B197:G197"/>
    <mergeCell ref="B218:G218"/>
    <mergeCell ref="B209:G209"/>
    <mergeCell ref="B210:G210"/>
    <mergeCell ref="B211:G211"/>
    <mergeCell ref="B228:G228"/>
    <mergeCell ref="B165:G165"/>
    <mergeCell ref="B167:G167"/>
    <mergeCell ref="B169:G169"/>
    <mergeCell ref="B178:G178"/>
    <mergeCell ref="B179:G179"/>
    <mergeCell ref="B191:G191"/>
    <mergeCell ref="B193:G193"/>
    <mergeCell ref="B195:G195"/>
    <mergeCell ref="A229:A233"/>
    <mergeCell ref="B229:B233"/>
    <mergeCell ref="C229:C233"/>
    <mergeCell ref="D229:D233"/>
    <mergeCell ref="E229:E233"/>
    <mergeCell ref="F229:F233"/>
    <mergeCell ref="B262:G262"/>
    <mergeCell ref="B263:G263"/>
    <mergeCell ref="B264:G264"/>
    <mergeCell ref="D236:D245"/>
    <mergeCell ref="F293:F295"/>
    <mergeCell ref="A297:A300"/>
    <mergeCell ref="B297:B300"/>
    <mergeCell ref="C297:C300"/>
    <mergeCell ref="D297:D300"/>
    <mergeCell ref="E297:E299"/>
    <mergeCell ref="A293:A296"/>
    <mergeCell ref="A305:A308"/>
    <mergeCell ref="B305:B308"/>
    <mergeCell ref="C305:C308"/>
    <mergeCell ref="D305:D308"/>
    <mergeCell ref="E305:E307"/>
    <mergeCell ref="F305:F307"/>
    <mergeCell ref="F297:F299"/>
    <mergeCell ref="A301:A304"/>
    <mergeCell ref="B301:B304"/>
    <mergeCell ref="C301:C304"/>
    <mergeCell ref="D301:D304"/>
    <mergeCell ref="E301:E303"/>
    <mergeCell ref="F301:F303"/>
    <mergeCell ref="E293:E295"/>
    <mergeCell ref="E317:E319"/>
    <mergeCell ref="F317:F319"/>
    <mergeCell ref="A313:A316"/>
    <mergeCell ref="B313:B316"/>
    <mergeCell ref="C313:C316"/>
    <mergeCell ref="D313:D316"/>
    <mergeCell ref="E313:E315"/>
    <mergeCell ref="F313:F315"/>
    <mergeCell ref="A309:A312"/>
    <mergeCell ref="B309:B312"/>
    <mergeCell ref="C309:C312"/>
    <mergeCell ref="D309:D312"/>
    <mergeCell ref="E309:E311"/>
    <mergeCell ref="F309:F311"/>
    <mergeCell ref="B273:G273"/>
    <mergeCell ref="B274:G274"/>
    <mergeCell ref="B275:G275"/>
    <mergeCell ref="B276:G276"/>
    <mergeCell ref="A329:A332"/>
    <mergeCell ref="B329:B332"/>
    <mergeCell ref="C329:C332"/>
    <mergeCell ref="D329:D332"/>
    <mergeCell ref="E329:E331"/>
    <mergeCell ref="F329:F331"/>
    <mergeCell ref="A321:A324"/>
    <mergeCell ref="B321:B324"/>
    <mergeCell ref="C321:C324"/>
    <mergeCell ref="D321:D324"/>
    <mergeCell ref="F321:F323"/>
    <mergeCell ref="A325:A328"/>
    <mergeCell ref="B325:B328"/>
    <mergeCell ref="C325:C328"/>
    <mergeCell ref="D325:D328"/>
    <mergeCell ref="E325:E326"/>
    <mergeCell ref="A317:A320"/>
    <mergeCell ref="B317:B320"/>
    <mergeCell ref="C317:C320"/>
    <mergeCell ref="D317:D320"/>
  </mergeCells>
  <pageMargins left="0.39370078740157483" right="0.11811023622047245" top="0.41" bottom="0.28999999999999998" header="0.55118110236220474" footer="0.25"/>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FISH AUCTION HALL</vt:lpstr>
    </vt:vector>
  </TitlesOfParts>
  <Company>YPAAT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ka6u022</dc:creator>
  <cp:lastModifiedBy>user</cp:lastModifiedBy>
  <cp:lastPrinted>2019-06-09T16:17:21Z</cp:lastPrinted>
  <dcterms:created xsi:type="dcterms:W3CDTF">2018-02-20T10:53:10Z</dcterms:created>
  <dcterms:modified xsi:type="dcterms:W3CDTF">2022-04-29T09:19:55Z</dcterms:modified>
</cp:coreProperties>
</file>