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9440" windowHeight="12405"/>
  </bookViews>
  <sheets>
    <sheet name="FISHING VESSEL" sheetId="12" r:id="rId1"/>
  </sheets>
  <definedNames>
    <definedName name="OLE_LINK1" localSheetId="0">'FISHING VESSEL'!#REF!</definedName>
  </definedNames>
  <calcPr calcId="125725"/>
</workbook>
</file>

<file path=xl/calcChain.xml><?xml version="1.0" encoding="utf-8"?>
<calcChain xmlns="http://schemas.openxmlformats.org/spreadsheetml/2006/main">
  <c r="E35" i="12"/>
  <c r="E36"/>
  <c r="E37"/>
  <c r="E38"/>
  <c r="E39"/>
  <c r="E40"/>
  <c r="E41"/>
  <c r="E42"/>
  <c r="E44"/>
  <c r="E45"/>
  <c r="E47"/>
  <c r="E48"/>
  <c r="E49"/>
  <c r="E51"/>
  <c r="E52"/>
  <c r="E53"/>
  <c r="E55" s="1"/>
  <c r="G53"/>
  <c r="E60"/>
  <c r="E61"/>
  <c r="E62"/>
  <c r="E63"/>
  <c r="E64"/>
  <c r="E65"/>
  <c r="E66"/>
  <c r="E67"/>
  <c r="E68"/>
  <c r="E69"/>
  <c r="E70"/>
  <c r="E72" s="1"/>
  <c r="G70"/>
  <c r="E77"/>
  <c r="E78"/>
  <c r="E79"/>
  <c r="E80"/>
  <c r="E82"/>
  <c r="E83"/>
  <c r="E84"/>
  <c r="E85"/>
  <c r="E87" s="1"/>
  <c r="G85"/>
  <c r="E91"/>
  <c r="E92"/>
  <c r="E93"/>
  <c r="E94"/>
  <c r="E96" s="1"/>
  <c r="G94"/>
  <c r="E100"/>
  <c r="E101"/>
  <c r="E104" s="1"/>
  <c r="E102"/>
  <c r="E103"/>
  <c r="G104"/>
  <c r="E111"/>
  <c r="E112"/>
  <c r="E113"/>
  <c r="E116"/>
  <c r="E118"/>
  <c r="E119"/>
  <c r="E120"/>
  <c r="E122"/>
  <c r="E124"/>
  <c r="E125" s="1"/>
  <c r="G125"/>
  <c r="E131"/>
  <c r="E138" s="1"/>
  <c r="E132"/>
  <c r="E133"/>
  <c r="E134"/>
  <c r="E135"/>
  <c r="E136"/>
  <c r="E137"/>
  <c r="G138"/>
  <c r="B146"/>
  <c r="B147"/>
  <c r="B148"/>
  <c r="B149"/>
  <c r="B150"/>
  <c r="B151"/>
  <c r="B152"/>
  <c r="D127" l="1"/>
  <c r="E127"/>
  <c r="E106"/>
  <c r="D106"/>
  <c r="G106" s="1"/>
  <c r="C150" s="1"/>
  <c r="D140"/>
  <c r="E140"/>
  <c r="G140" s="1"/>
  <c r="C152" s="1"/>
  <c r="G127"/>
  <c r="C151" s="1"/>
  <c r="D87"/>
  <c r="G87" s="1"/>
  <c r="C148" s="1"/>
  <c r="D72"/>
  <c r="G72" s="1"/>
  <c r="C147" s="1"/>
  <c r="D96"/>
  <c r="G96" s="1"/>
  <c r="C149" s="1"/>
  <c r="D55"/>
  <c r="G55" s="1"/>
  <c r="C146" s="1"/>
</calcChain>
</file>

<file path=xl/sharedStrings.xml><?xml version="1.0" encoding="utf-8"?>
<sst xmlns="http://schemas.openxmlformats.org/spreadsheetml/2006/main" count="299" uniqueCount="193">
  <si>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</si>
  <si>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</si>
  <si>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</si>
  <si>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</si>
  <si>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</si>
  <si>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</si>
  <si>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</si>
  <si>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</si>
  <si>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</si>
  <si>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</si>
  <si>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</si>
  <si>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</si>
  <si>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</si>
  <si>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</si>
  <si>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</si>
  <si>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</si>
  <si>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</si>
  <si>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</si>
  <si>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</si>
  <si>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</si>
  <si>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</si>
  <si>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</si>
  <si>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</si>
  <si>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</si>
  <si>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</si>
  <si>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</si>
  <si>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</si>
  <si>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</si>
  <si>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</si>
  <si>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</si>
  <si>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</si>
  <si>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</si>
  <si>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ΣΥΝΟΛΟ ΚΕΦΑΛΑΙΟΥ 4</t>
  </si>
  <si>
    <t>ΣΥΝΟΛΟ ΚΕΦΑΛΑΙΟΥ 3</t>
  </si>
  <si>
    <t>ΣΥΝΟΛΟ ΚΕΦΑΛΑΙΟΥ 6</t>
  </si>
  <si>
    <t>ΣΥΝΟΛΟ ΚΕΦΑΛΑΙΟΥ 5</t>
  </si>
  <si>
    <t>ΣΥΝΟΛΟ ΚΕΦΑΛΑΙΟΥ 7</t>
  </si>
  <si>
    <t xml:space="preserve">Α. Κατασκευή και εξοπλισμός </t>
  </si>
  <si>
    <t>Σχόλια – Παρατηρήσεις:</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</si>
  <si>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</si>
  <si>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</si>
  <si>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</si>
  <si>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</si>
  <si>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Α. Σχεδιασμός και διαμόρφωση χώρων – Εξοπλισμός ψυκτικών θαλάμων </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</si>
  <si>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</si>
  <si>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</si>
  <si>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</si>
  <si>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Τα διατηρούμενα ζωντανά αλιευτικά προϊόντα διατηρούνται σε θερμοκρασία και κατά τρόπο που δεν επιδρά αρνητικά στην ασφάλεια των τροφίμων ή στη βιωσιμότητά τους.</t>
  </si>
  <si>
    <t>Ο εξοπλισμός εκφόρτωσης και αποβίβασης που έρχεται σε επαφή με τα αλιευτικά προϊόντα αποτελείται από υλικά που καθαρίζονται και απολυμαίνονται εύκολα.</t>
  </si>
  <si>
    <t>Ο εξοπλισμός εκφόρτωσης και αποβίβασης διατηρείται καθαρός και σε καλή κατάσταση.</t>
  </si>
  <si>
    <t>Οι εργασίες εκφόρτωσης και αποβίβασης διεξάγοντας γρήγορα.</t>
  </si>
  <si>
    <t>Υπάρχει επαρκής παροχή νερού ( πόσιμο, καθαρό νερό, καθαρό θαλάσσιο νερό)</t>
  </si>
  <si>
    <t>Υπάρχουν επαρκείς εγκαταστάσεις και διαδικασίες για την παροχή καθαρού νερού/ καθαρού θαλάσσιου νερού ώστε να εξασφαλίζεται ότι η χρήση αυτή δεν αποτελεί πηγή μόλυνσης για τα τρόφιμα</t>
  </si>
  <si>
    <t>Α. Σχεδιασμός και διαμόρφωση χώρων – Εξοπλισμός του χώρου παραγωγής/αποθήκευσης του πάγου</t>
  </si>
  <si>
    <t>Ο χώρος όπου παράγεται και/ ή αποθηκεύεται ο πάγος επιτρέπει τον καθαρισμό, την απολύμανση και την απομάκρυνση των ρύπων</t>
  </si>
  <si>
    <t>Ο εξοπλισμός παραγωγής πάγου είναι καθαρός.</t>
  </si>
  <si>
    <t>Β. Πρακτική εργασίας</t>
  </si>
  <si>
    <t>Ο πάγος διακινείται υπό συνθήκες που να τον προφυλάσσουν από οποιαδήποτε μόλυνση.</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</si>
  <si>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</si>
  <si>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</si>
  <si>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</si>
  <si>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</si>
  <si>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ΑΠΟΤΕΛΕΣΜΑΤΑ ΕΠΙΘΕΩΡΗΣΗΣ – ΠΛΑΝΟ ΔΙΟΡΘΩΤΙΚΩΝ ΕΝΕΡΓΕΙΩΝ</t>
  </si>
  <si>
    <t>4.  </t>
  </si>
  <si>
    <t>5.  </t>
  </si>
  <si>
    <t>6.  </t>
  </si>
  <si>
    <t>7.  </t>
  </si>
  <si>
    <t>8.  </t>
  </si>
  <si>
    <t>9.  </t>
  </si>
  <si>
    <t>10.  </t>
  </si>
  <si>
    <t>11.  </t>
  </si>
  <si>
    <t>12.  </t>
  </si>
  <si>
    <t>13.  </t>
  </si>
  <si>
    <t>14.  </t>
  </si>
  <si>
    <t>15.  </t>
  </si>
  <si>
    <t>Κατά την εκφόρτωση και αποβίβαση, τα αλιευτικά προϊόντα τοποθετούνται χωρίς καθυστέρηση σε προστατευόμενο περιβάλλον και κατάλληλη θερμοκρασία.</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</si>
  <si>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</si>
  <si>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</si>
  <si>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</si>
  <si>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</si>
  <si>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</si>
  <si>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</si>
  <si>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</si>
  <si>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</si>
  <si>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</si>
  <si>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</si>
  <si>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</si>
  <si>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</si>
  <si>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</si>
  <si>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</si>
  <si>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</si>
  <si>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</si>
  <si>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</si>
  <si>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</si>
  <si>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</si>
  <si>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</si>
  <si>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</si>
  <si>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</si>
  <si>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</si>
  <si>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</si>
  <si>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</si>
  <si>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</si>
  <si>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</si>
  <si>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</si>
  <si>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</si>
  <si>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</si>
  <si>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</si>
  <si>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</si>
  <si>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</si>
  <si>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</si>
  <si>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</si>
  <si>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</si>
  <si>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</si>
  <si>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</si>
  <si>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</si>
  <si>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</si>
  <si>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r>
      <t>6.</t>
    </r>
    <r>
      <rPr>
        <b/>
        <sz val="7"/>
        <color theme="1"/>
        <rFont val="Times New Roman"/>
        <family val="1"/>
        <charset val="161"/>
      </rPr>
      <t xml:space="preserve">      </t>
    </r>
    <r>
      <rPr>
        <b/>
        <sz val="12"/>
        <color theme="1"/>
        <rFont val="Times New Roman"/>
        <family val="1"/>
        <charset val="161"/>
      </rPr>
      <t>NΕΡΟ ΚΑΙ ΠΑΓΟΣ</t>
    </r>
  </si>
  <si>
    <t>6.1.ΝΕΡΟ</t>
  </si>
  <si>
    <t>6.2.ΠΑΓΟΣ</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</si>
  <si>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</si>
  <si>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</si>
  <si>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</si>
  <si>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</si>
  <si>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</si>
  <si>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</si>
  <si>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</si>
  <si>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</si>
  <si>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</si>
  <si>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NA</t>
  </si>
  <si>
    <t>Το σκάφος είναι σχεδιασμένο και κατασκευασμένο με τρόπο που να μην προκαλεί μόλυνση των αλιευμάτων με ακάθαρτα ύδατα του υδροσυλλέκτη, λύματα, καπνό, καύσιμα, έλαια, λιπαντικά ή άλλες επιβλαβείς ουσίες</t>
  </si>
  <si>
    <t>Οι επιστρώσεις των επιφανειών είναι ανθεκτικές και μη τοξικές</t>
  </si>
  <si>
    <t>Οι αγωγοί άντλησης νερού για το νερό που χρησιμοποιείται για τα αλιευτικά προϊόντα βρίσκονται σε τέτοια θέση ώστε να αποφεύγεται η μόλυνση της παροχής νερού.</t>
  </si>
  <si>
    <t>Διαθέτουν κύτη, δεξαμενές ή περιέκτες για την αποθήκευση αλιευτικών προϊόντων.</t>
  </si>
  <si>
    <t>Τα κύτη χωρισμένα από το μηχανοστάσιο και τους χώρους διαμονής του πληρώματος, με χωρίσματα που είναι επαρκή, για να αποφεύγεται η μόλυνση των αποθηκευμένων αλιευτικών προϊόντων.</t>
  </si>
  <si>
    <t>Αμέσως μετά τη μεταφορά τους επάνω στο σκάφος, τα αλιευτικά προϊόντα προστατεύονται από τη μόλυνση και από τις επιπτώσεις του ήλιου ή οποιασδήποτε άλλης πηγής θερμότητας.</t>
  </si>
  <si>
    <t>Ο χειρισμός και η αποθήκευση των αλιευτικών προϊόντων γίνονται κατά τρόπο, ώστε να αποφεύγεται η σύνθλιψή τους.</t>
  </si>
  <si>
    <t>Κατά τη μετακίνηση ψαριών μεγάλου μεγέθους ή ψαριών οι χειριστές χρησιμοποιούν αιχμηρά εργαλεία χωρίς να προκαλείται ζημιά στη σάρκα</t>
  </si>
  <si>
    <t>Όταν τα ψάρια αποκεφαλίζονται ή/και εκσπλαγχνίζονται επί του σκάφους, οι εργασίες αυτές διενεργούνται σύμφωνα με τις απαιτούμενες συνθήκες υγιεινής, το συντομότερο δυνατό μετά την αλίευση, και τα προϊόντα πλένονται αμέσως και προσεκτικά.</t>
  </si>
  <si>
    <t>Τα σπλάχνα και τα μέρη εκείνα τα οποία μπορεί να αποτελέσουν κίνδυνο για τη δημόσια υγεία αφαιρούνται το συντομότερο δυνατό και διατηρούνται χωριστά από τα προϊόντα που προορίζονται για ανθρώπινη κατανάλωση.</t>
  </si>
  <si>
    <t>Τα συκώτια και τα αυγά που προορίζονται για ανθρώπινη κατανάλωση διατηρούνται σε πάγο, σε θερμοκρασία παραπλήσια με το σημείο τήξης του πάγου ή καταψύχονται.</t>
  </si>
  <si>
    <t>Οι επιφάνειες με τις οποίες έρχονται σε επαφή τα αλιευτικά προϊόντα είναι από κατάλληλο, ανθεκτικό στη διάβρωση υλικό, το οποίο είναι λείο και καθαρίζεται εύκολα.</t>
  </si>
  <si>
    <t>Ο εξοπλισμός και τα υλικά που χρησιμοποιούνται για τις εργασίες επί αλιευτικών προϊόντων είναι κατασκευασμένα από ανθεκτικό στη διάβρωση υλικό που να καθαρίζεται και να απολυμαίνεται εύκολα.</t>
  </si>
  <si>
    <t>Τα κύτη (για τα πλοία ψυγεία) και οι περιέκτες που προορίζονται για την αποθήκευση αλιευτικών προϊόντων διατηρούνται καθαροί και σε καλή κατάσταση.</t>
  </si>
  <si>
    <t xml:space="preserve">Απουσία αποβλήτων και άχρηστων υλικών </t>
  </si>
  <si>
    <t>Εργασίες όπως ο αποκεφαλισμός και ο εκσπλαγχνισμός εκτελούνται σύμφωνα με τις απαιτήσεις υγιεινής.</t>
  </si>
  <si>
    <t>Καταγραφικό σύστημα συνεχούς παρακολούθησης θερμοκρασίας κατάψυξης και ψύξης.</t>
  </si>
  <si>
    <t>Η  διαδικασία ιχνηλασιμότητας τηρείται σε όλα τα στάδια κατά τον έλεγχο.</t>
  </si>
  <si>
    <r>
      <t xml:space="preserve">Η ετικέτα, ανάλογα με το είδος του προϊόντος, φέρει όλες τις πληροφορίες σύμφωνα με τον </t>
    </r>
    <r>
      <rPr>
        <i/>
        <sz val="12"/>
        <color theme="1"/>
        <rFont val="Times New Roman"/>
        <family val="1"/>
        <charset val="161"/>
      </rPr>
      <t>Οδηγό της ΕΕ για τη σήμανση των προϊόντων αλιείας και υδατοκαλλιέργειας</t>
    </r>
    <r>
      <rPr>
        <sz val="12"/>
        <color theme="1"/>
        <rFont val="Times New Roman"/>
        <family val="1"/>
        <charset val="161"/>
      </rPr>
      <t>.</t>
    </r>
  </si>
  <si>
    <t>Οι περιέκτες που προορίζονται για την αποθήκευση πάγου διατηρούνται καθαροί και σε καλή κατάσταση.</t>
  </si>
  <si>
    <t>Ο πάγος παράγεται από πόσιμο νερό, ή, αν χρησιμοποιείται για την ψύξη ολόκληρων αλιευτικών προϊόντων, από καθαρό νερό.</t>
  </si>
  <si>
    <r>
      <rPr>
        <b/>
        <sz val="12"/>
        <color theme="1"/>
        <rFont val="Times New Roman"/>
        <family val="1"/>
        <charset val="161"/>
      </rPr>
      <t>ΧΑΜΗΛΟΣ ΚΙΝΔΥΝΟΣ</t>
    </r>
    <r>
      <rPr>
        <sz val="12"/>
        <color theme="1"/>
        <rFont val="Times New Roman"/>
        <family val="1"/>
        <charset val="161"/>
      </rPr>
      <t>: από τα 7 κεφάλαια  μέχρι 1 κεφάλαια  (&lt;30%)  μέσης συμμόρφωσης  και κανένα χαμηλής  συμμόρφωσης</t>
    </r>
  </si>
  <si>
    <r>
      <t>β.</t>
    </r>
    <r>
      <rPr>
        <sz val="12"/>
        <color theme="1"/>
        <rFont val="Times New Roman"/>
        <family val="1"/>
        <charset val="161"/>
      </rPr>
      <t xml:space="preserve">  από τα 7 κεφάλαια μέχρι 1 κεφάλαια (≤20%)  χαμηλής συμμόρφωσης και οποιοσδήποτε συνδυασμός κεφαλαίων με υψηλή και μέση συμμόρφωση</t>
    </r>
  </si>
  <si>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7 κεφάλαια 2 ή περισσότερα κεφάλαια  (≥30%) μέσης συμμόρφωσης και τα υπόλοιπα κεφάλαια υψηλής συμμόρφωσης </t>
    </r>
    <r>
      <rPr>
        <b/>
        <sz val="12"/>
        <color theme="1"/>
        <rFont val="Times New Roman"/>
        <family val="1"/>
        <charset val="161"/>
      </rPr>
      <t>ή</t>
    </r>
  </si>
  <si>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7 κεφάλαια τουλάχιστον2 κεφάλαια χαμηλής συμμόρφωσης  (≥30%) και οποιοσδήποτε συνδυασμός κεφαλαίων με υψηλή και μέση συμμόρφωση.</t>
    </r>
  </si>
  <si>
    <t xml:space="preserve">     Αξιολόγηση συνολικού κινδύνου του εντύπου ελέγχου (στο σύνολο των κεφαλαίων)</t>
  </si>
  <si>
    <t xml:space="preserve">     Κάθε κεφάλαιο έχει έναν συγκεκριμένο αριθμό βαθμών οι οποίοι αξιολογούνται με βάση την αρχή:</t>
  </si>
  <si>
    <t>Έλεγχος υγείας πληρώματος</t>
  </si>
  <si>
    <t>Καθαρισμού- Απολύμανσης (εξοπλισμός, σκεύη, χώροι, μέσα μεταφοράς)</t>
  </si>
  <si>
    <t>Εκπαίδευσης πληρώματος</t>
  </si>
  <si>
    <t>Ελέγχου πόσιμου νερού &amp; πάγου</t>
  </si>
  <si>
    <t>Εγκεκριμένα σκευάσματα καθαρισμού και απολύμανσης</t>
  </si>
  <si>
    <t>Καταπολέμησης τρωκτικών και εντόμων</t>
  </si>
  <si>
    <t>Καθαρισμού και απολύμανσης (εξοπλισμός, σκεύη, χώροι, μέσα μεταφοράς)</t>
  </si>
  <si>
    <r>
      <t>7.</t>
    </r>
    <r>
      <rPr>
        <b/>
        <sz val="7"/>
        <color theme="1"/>
        <rFont val="Times New Roman"/>
        <family val="1"/>
        <charset val="161"/>
      </rPr>
      <t xml:space="preserve">      </t>
    </r>
    <r>
      <rPr>
        <b/>
        <sz val="12"/>
        <color theme="1"/>
        <rFont val="Times New Roman"/>
        <family val="1"/>
        <charset val="161"/>
      </rPr>
      <t>ΑΡΧΕΙΑ</t>
    </r>
  </si>
  <si>
    <t>Σε περίπτωση που η εγκατάσταση δεν παράγει πάγο, ο προμηθευτής είναι αδειοδοτημένος.</t>
  </si>
  <si>
    <t>Η παραγωγή του πάγου γίνεται εντός της εγκατάστασης.</t>
  </si>
  <si>
    <r>
      <t>5.</t>
    </r>
    <r>
      <rPr>
        <b/>
        <sz val="7"/>
        <color theme="1"/>
        <rFont val="Times New Roman"/>
        <family val="1"/>
        <charset val="161"/>
      </rPr>
      <t xml:space="preserve">      </t>
    </r>
    <r>
      <rPr>
        <b/>
        <sz val="12"/>
        <color theme="1"/>
        <rFont val="Times New Roman"/>
        <family val="1"/>
        <charset val="161"/>
      </rPr>
      <t>ΕΚΦΟΡΤΩΣΗ ΚΑΙ ΑΠΟΒΙΒΑΣΗ</t>
    </r>
  </si>
  <si>
    <t>Μόνο προϊόντα που φέρουν  σήμα αναγνώρισης/ετικέτα εγκαταλείπουν το σκάφος.</t>
  </si>
  <si>
    <r>
      <t>4.</t>
    </r>
    <r>
      <rPr>
        <b/>
        <sz val="7"/>
        <color theme="1"/>
        <rFont val="Times New Roman"/>
        <family val="1"/>
        <charset val="161"/>
      </rPr>
      <t xml:space="preserve">      </t>
    </r>
    <r>
      <rPr>
        <b/>
        <sz val="12"/>
        <color theme="1"/>
        <rFont val="Times New Roman"/>
        <family val="1"/>
        <charset val="161"/>
      </rPr>
      <t xml:space="preserve">ΙΧΝΗΛΑΣΙΜΟΤΗΤΑ  ΚΑΙ ΕΠΙΣΗΜΑΝΣΗ  </t>
    </r>
  </si>
  <si>
    <r>
      <t>Το μείγμα ψαριών και καθαρού θαλασσινού νερού φθάνει στους 3</t>
    </r>
    <r>
      <rPr>
        <vertAlign val="superscript"/>
        <sz val="12"/>
        <color theme="1"/>
        <rFont val="Times New Roman"/>
        <family val="1"/>
        <charset val="161"/>
      </rPr>
      <t>ο</t>
    </r>
    <r>
      <rPr>
        <sz val="12"/>
        <color theme="1"/>
        <rFont val="Times New Roman"/>
        <family val="1"/>
        <charset val="161"/>
      </rPr>
      <t xml:space="preserve"> C το ανώτατο 6 ώρες μετά την αλίευση και 0</t>
    </r>
    <r>
      <rPr>
        <vertAlign val="superscript"/>
        <sz val="12"/>
        <color theme="1"/>
        <rFont val="Times New Roman"/>
        <family val="1"/>
        <charset val="161"/>
      </rPr>
      <t>ο</t>
    </r>
    <r>
      <rPr>
        <sz val="12"/>
        <color theme="1"/>
        <rFont val="Times New Roman"/>
        <family val="1"/>
        <charset val="161"/>
      </rPr>
      <t xml:space="preserve"> C το ανώτατο 16 ώρες μετά την αλίευση</t>
    </r>
  </si>
  <si>
    <t>Τα νωπά αλιευτικά προϊόντα διατηρούνται σε θερμοκρασία παραπλήσια του σημείου τήξης του πάγου.</t>
  </si>
  <si>
    <t>Χρήση διακριβωμένων οργάνων</t>
  </si>
  <si>
    <r>
      <t>3.</t>
    </r>
    <r>
      <rPr>
        <b/>
        <sz val="7"/>
        <color theme="1"/>
        <rFont val="Times New Roman"/>
        <family val="1"/>
        <charset val="161"/>
      </rPr>
      <t xml:space="preserve">      </t>
    </r>
    <r>
      <rPr>
        <b/>
        <sz val="12"/>
        <color theme="1"/>
        <rFont val="Times New Roman"/>
        <family val="1"/>
        <charset val="161"/>
      </rPr>
      <t>ΑΠΟΘΗΚΕΥΣΗ ΤΩΝ ΑΛΙΕΥΤΙΚΩΝ ΠΡΟΪΟΝΤΩΝ – ΨΥΚΤΙΚΟΙ ΘΑΛΑΜΟΙ</t>
    </r>
  </si>
  <si>
    <t>Τα νωπά αλιευτικά προϊόντα αποθηκεύονται σε περιέκτες που  διασφαλίζουν ότι το νερό από την τήξη του πάγου δεν παραμένει σε επαφή με τα αυτά.</t>
  </si>
  <si>
    <t>Τα διατηρημένα με ψύξη αλιευτικά προϊόντα αποθηκεύονται μέσα σε πάγο σε κατάλληλο χώρο. Ο πάγος ανανεώνεται με την απαιτούμενη συχνότητα.</t>
  </si>
  <si>
    <t>Τα αλιευτικά προϊόντα προστατεύονται τον ήλιο ή άλλη πηγή θερμότητας</t>
  </si>
  <si>
    <r>
      <t>2.</t>
    </r>
    <r>
      <rPr>
        <b/>
        <sz val="7"/>
        <color theme="1"/>
        <rFont val="Times New Roman"/>
        <family val="1"/>
        <charset val="161"/>
      </rPr>
      <t xml:space="preserve">      </t>
    </r>
    <r>
      <rPr>
        <b/>
        <sz val="12"/>
        <color theme="1"/>
        <rFont val="Times New Roman"/>
        <family val="1"/>
        <charset val="161"/>
      </rPr>
      <t>ΔΙΑΔΙΚΑΣΙΕΣ</t>
    </r>
  </si>
  <si>
    <t>Οι χώροι και ο εξοπλισμός είναι καθαροί.</t>
  </si>
  <si>
    <t xml:space="preserve">Β. ΚΑΘΑΡΙΟΤΗΤΑ </t>
  </si>
  <si>
    <t>Ιδίως να μην έχουν μολυνθεί από καύσιμα ή από τα ακάθαρτα ύδατα του υδροσυλλέκτη του πλοίου.</t>
  </si>
  <si>
    <t>Τα μέρη των σκαφών ή οι περιέκτες που προορίζονται για την αποθήκευση αλιευτικών προϊόντων διατηρούνται καθαρά και σε καλή κατάσταση.</t>
  </si>
  <si>
    <t>Οι περιέκτες που χρησιμοποιούνται για την αποθήκευση νωπών αλιευτικών προϊόντων διασφαλίζουν ότι το νερό από την τήξη του πάγου δεν παραμένει σε επαφή με τα προϊόντα.</t>
  </si>
  <si>
    <r>
      <t>3.</t>
    </r>
    <r>
      <rPr>
        <sz val="7"/>
        <color theme="1"/>
        <rFont val="Times New Roman"/>
        <family val="1"/>
        <charset val="161"/>
      </rPr>
      <t xml:space="preserve">   </t>
    </r>
    <r>
      <rPr>
        <sz val="12"/>
        <color theme="1"/>
        <rFont val="Times New Roman"/>
        <family val="1"/>
        <charset val="161"/>
      </rPr>
      <t> </t>
    </r>
  </si>
  <si>
    <t>Η διαμόρφωση του χώρου επιτρέπει τον καθαρισμό και την απολύμανση.  Δυνατότητα επαρκούς αποστράγγισης υδάτων</t>
  </si>
  <si>
    <r>
      <t>2.</t>
    </r>
    <r>
      <rPr>
        <sz val="7"/>
        <color theme="1"/>
        <rFont val="Times New Roman"/>
        <family val="1"/>
        <charset val="161"/>
      </rPr>
      <t xml:space="preserve">   </t>
    </r>
    <r>
      <rPr>
        <sz val="12"/>
        <color theme="1"/>
        <rFont val="Times New Roman"/>
        <family val="1"/>
        <charset val="161"/>
      </rPr>
      <t> </t>
    </r>
  </si>
  <si>
    <r>
      <t>1.</t>
    </r>
    <r>
      <rPr>
        <sz val="7"/>
        <color theme="1"/>
        <rFont val="Times New Roman"/>
        <family val="1"/>
        <charset val="161"/>
      </rPr>
      <t xml:space="preserve">   </t>
    </r>
    <r>
      <rPr>
        <sz val="12"/>
        <color theme="1"/>
        <rFont val="Times New Roman"/>
        <family val="1"/>
        <charset val="161"/>
      </rPr>
      <t> </t>
    </r>
  </si>
  <si>
    <r>
      <t>1.</t>
    </r>
    <r>
      <rPr>
        <b/>
        <sz val="7"/>
        <color theme="1"/>
        <rFont val="Times New Roman"/>
        <family val="1"/>
        <charset val="161"/>
      </rPr>
      <t xml:space="preserve">      </t>
    </r>
    <r>
      <rPr>
        <b/>
        <sz val="12"/>
        <color theme="1"/>
        <rFont val="Times New Roman"/>
        <family val="1"/>
        <charset val="161"/>
      </rPr>
      <t>ΚΑΤΑΣΚΕΥΑΣΤΙΚΕΣ ΑΠΑΙΤΗΣΕΙΣ ΚΑΙ ΕΞΟΠΛΙΣΜΟΣ</t>
    </r>
  </si>
  <si>
    <t>Αριθμός εργαζομένων επί του σκάφους</t>
  </si>
  <si>
    <t>Ον/μο Ιδιοκτήτη /Υπευθύνου</t>
  </si>
  <si>
    <t>Αριθμ. Νηολογίου</t>
  </si>
  <si>
    <t>Αριθμός Μητρώου ΑΜΑΣ– GRC (Καν 404/11)</t>
  </si>
  <si>
    <t>Αριθμός καταχώρισης</t>
  </si>
  <si>
    <t>ΕΝΤΥΠΟ ΕΠΙΘΕΩΡΗΣΗΣ ΑΛΙΕΥΤΙΚΩΝ ΣΚΑΦΩΝ</t>
  </si>
</sst>
</file>

<file path=xl/styles.xml><?xml version="1.0" encoding="utf-8"?>
<styleSheet xmlns="http://schemas.openxmlformats.org/spreadsheetml/2006/main">
  <fonts count="20">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vertAlign val="superscript"/>
      <sz val="12"/>
      <color theme="1"/>
      <name val="Times New Roman"/>
      <family val="1"/>
      <charset val="161"/>
    </font>
  </fonts>
  <fills count="10">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6" fillId="0" borderId="13" xfId="0" applyFont="1" applyBorder="1" applyAlignment="1">
      <alignment vertical="top" wrapText="1"/>
    </xf>
    <xf numFmtId="0" fontId="7" fillId="0" borderId="0" xfId="0" applyFont="1"/>
    <xf numFmtId="0" fontId="0" fillId="3" borderId="5" xfId="0" applyFill="1" applyBorder="1" applyAlignment="1">
      <alignment wrapText="1"/>
    </xf>
    <xf numFmtId="0" fontId="10" fillId="3" borderId="9" xfId="0" applyFont="1" applyFill="1" applyBorder="1" applyAlignment="1">
      <alignment wrapText="1"/>
    </xf>
    <xf numFmtId="0" fontId="10" fillId="3"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0" fillId="0" borderId="0" xfId="0" applyAlignment="1">
      <alignment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3" fillId="5" borderId="1"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center" vertical="center" wrapText="1"/>
    </xf>
    <xf numFmtId="0" fontId="2" fillId="0" borderId="4" xfId="0" applyFont="1" applyBorder="1" applyAlignment="1">
      <alignment vertical="top" wrapText="1"/>
    </xf>
    <xf numFmtId="0" fontId="2" fillId="0" borderId="0" xfId="0" applyFont="1" applyBorder="1" applyAlignment="1">
      <alignment horizontal="center" vertical="center" wrapText="1"/>
    </xf>
    <xf numFmtId="0" fontId="0" fillId="0" borderId="0" xfId="0" applyFill="1" applyBorder="1" applyAlignment="1">
      <alignment wrapText="1"/>
    </xf>
    <xf numFmtId="0" fontId="3" fillId="8" borderId="29" xfId="0" applyFont="1" applyFill="1" applyBorder="1" applyAlignment="1">
      <alignment horizontal="right" vertical="top" wrapText="1"/>
    </xf>
    <xf numFmtId="0" fontId="3" fillId="8" borderId="29" xfId="0" applyFont="1" applyFill="1" applyBorder="1" applyAlignment="1">
      <alignment horizontal="right" vertical="center" wrapText="1"/>
    </xf>
    <xf numFmtId="0" fontId="0" fillId="0" borderId="0" xfId="0" applyFill="1" applyAlignment="1">
      <alignment horizontal="center" vertical="center"/>
    </xf>
    <xf numFmtId="0" fontId="2" fillId="0" borderId="31" xfId="0" applyFont="1" applyFill="1" applyBorder="1" applyAlignment="1">
      <alignment vertical="center" wrapText="1"/>
    </xf>
    <xf numFmtId="0" fontId="3" fillId="0" borderId="33" xfId="0" applyFont="1" applyBorder="1" applyAlignment="1">
      <alignment vertical="top" wrapText="1"/>
    </xf>
    <xf numFmtId="0" fontId="3" fillId="7" borderId="31" xfId="0" applyFont="1" applyFill="1" applyBorder="1"/>
    <xf numFmtId="0" fontId="2" fillId="7" borderId="31" xfId="0" applyFont="1" applyFill="1" applyBorder="1"/>
    <xf numFmtId="0" fontId="12" fillId="7" borderId="31" xfId="0" applyFont="1" applyFill="1" applyBorder="1" applyAlignment="1">
      <alignment horizontal="left" indent="5"/>
    </xf>
    <xf numFmtId="0" fontId="2" fillId="0" borderId="5" xfId="0" applyFont="1" applyBorder="1" applyAlignment="1">
      <alignment vertical="top" wrapText="1"/>
    </xf>
    <xf numFmtId="0" fontId="6" fillId="0" borderId="12" xfId="0" applyFont="1" applyBorder="1" applyAlignment="1">
      <alignment vertical="top" wrapText="1"/>
    </xf>
    <xf numFmtId="0" fontId="2" fillId="6" borderId="0" xfId="0" applyFont="1" applyFill="1" applyBorder="1" applyAlignment="1">
      <alignment vertical="top" wrapText="1"/>
    </xf>
    <xf numFmtId="0" fontId="5" fillId="0" borderId="0" xfId="0" applyFont="1" applyAlignment="1">
      <alignment horizontal="center"/>
    </xf>
    <xf numFmtId="0" fontId="0" fillId="0" borderId="0" xfId="0" applyAlignment="1"/>
    <xf numFmtId="0" fontId="2" fillId="0" borderId="0" xfId="0" applyFont="1" applyAlignment="1">
      <alignment vertical="top" wrapText="1"/>
    </xf>
    <xf numFmtId="0" fontId="0" fillId="0" borderId="0" xfId="0"/>
    <xf numFmtId="0" fontId="2" fillId="6" borderId="7" xfId="0" applyFont="1" applyFill="1" applyBorder="1" applyAlignment="1">
      <alignment horizontal="right" vertical="top" wrapText="1"/>
    </xf>
    <xf numFmtId="0" fontId="3" fillId="8" borderId="38" xfId="0" applyFont="1" applyFill="1" applyBorder="1" applyAlignment="1">
      <alignment horizontal="right" vertical="center" wrapText="1"/>
    </xf>
    <xf numFmtId="0" fontId="3" fillId="8" borderId="39" xfId="0" applyFont="1" applyFill="1" applyBorder="1" applyAlignment="1">
      <alignment horizontal="left" vertical="top" wrapText="1"/>
    </xf>
    <xf numFmtId="0" fontId="3" fillId="8" borderId="40" xfId="0" applyFont="1" applyFill="1" applyBorder="1" applyAlignment="1">
      <alignment horizontal="left" vertical="top" wrapText="1"/>
    </xf>
    <xf numFmtId="0" fontId="3" fillId="0" borderId="0" xfId="0" applyFont="1" applyFill="1" applyBorder="1" applyAlignment="1">
      <alignment horizontal="right" vertical="top" wrapText="1"/>
    </xf>
    <xf numFmtId="0" fontId="3" fillId="8" borderId="42" xfId="0" applyFont="1" applyFill="1" applyBorder="1" applyAlignment="1">
      <alignment horizontal="right" vertical="top" wrapText="1"/>
    </xf>
    <xf numFmtId="0" fontId="3" fillId="8" borderId="43" xfId="0" applyFont="1" applyFill="1" applyBorder="1" applyAlignment="1">
      <alignment horizontal="left" vertical="top" wrapText="1"/>
    </xf>
    <xf numFmtId="0" fontId="0" fillId="0" borderId="0" xfId="0" applyBorder="1"/>
    <xf numFmtId="0" fontId="2" fillId="0" borderId="0" xfId="0" applyFont="1" applyBorder="1" applyAlignment="1">
      <alignment horizontal="right" vertical="top" wrapText="1"/>
    </xf>
    <xf numFmtId="0" fontId="2" fillId="0" borderId="0" xfId="0" applyFont="1" applyBorder="1" applyAlignment="1">
      <alignment vertical="top" wrapText="1"/>
    </xf>
    <xf numFmtId="0" fontId="3" fillId="0" borderId="4" xfId="0" applyFont="1" applyBorder="1" applyAlignment="1">
      <alignment horizontal="right" vertical="top" wrapText="1"/>
    </xf>
    <xf numFmtId="0" fontId="2" fillId="0" borderId="4" xfId="0" applyFont="1" applyBorder="1" applyAlignment="1">
      <alignment horizontal="right" vertical="center" wrapText="1"/>
    </xf>
    <xf numFmtId="0" fontId="2" fillId="0" borderId="4" xfId="0" applyFont="1" applyBorder="1" applyAlignment="1">
      <alignment wrapText="1"/>
    </xf>
    <xf numFmtId="0" fontId="2"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3" fillId="0" borderId="5" xfId="0" applyFont="1" applyBorder="1" applyAlignment="1">
      <alignment horizontal="right" vertical="top" wrapText="1"/>
    </xf>
    <xf numFmtId="0" fontId="3" fillId="0" borderId="9" xfId="0" applyFont="1" applyBorder="1" applyAlignment="1">
      <alignment horizontal="right" vertical="top" wrapText="1"/>
    </xf>
    <xf numFmtId="0" fontId="2" fillId="2" borderId="5" xfId="0" applyFont="1" applyFill="1" applyBorder="1" applyAlignment="1">
      <alignment horizontal="center" vertical="center" wrapText="1"/>
    </xf>
    <xf numFmtId="0" fontId="2" fillId="0" borderId="4" xfId="0" applyFont="1" applyBorder="1" applyAlignment="1">
      <alignment horizontal="right" vertical="top" wrapText="1"/>
    </xf>
    <xf numFmtId="0" fontId="2" fillId="0" borderId="7" xfId="0" applyFont="1" applyBorder="1" applyAlignment="1">
      <alignment vertical="top" wrapText="1"/>
    </xf>
    <xf numFmtId="0" fontId="3" fillId="4"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Alignment="1">
      <alignment horizontal="right" vertical="top" wrapText="1"/>
    </xf>
    <xf numFmtId="0" fontId="11" fillId="0" borderId="0" xfId="0" applyFont="1" applyAlignment="1">
      <alignment vertical="top" wrapText="1"/>
    </xf>
    <xf numFmtId="0" fontId="2" fillId="0" borderId="0" xfId="0" applyFont="1" applyAlignment="1">
      <alignment horizontal="center" vertical="center" wrapText="1"/>
    </xf>
    <xf numFmtId="0" fontId="2" fillId="0" borderId="5" xfId="0" applyFont="1" applyBorder="1" applyAlignment="1">
      <alignment horizontal="right" vertical="top" wrapText="1"/>
    </xf>
    <xf numFmtId="0" fontId="2" fillId="0" borderId="9" xfId="0" applyFont="1" applyBorder="1" applyAlignment="1">
      <alignment horizontal="right" vertical="top" wrapText="1"/>
    </xf>
    <xf numFmtId="0" fontId="0" fillId="0" borderId="0" xfId="0" applyAlignment="1">
      <alignment horizontal="right"/>
    </xf>
    <xf numFmtId="0" fontId="6" fillId="0" borderId="46" xfId="0" applyFont="1" applyBorder="1" applyAlignment="1">
      <alignment vertical="top" wrapText="1"/>
    </xf>
    <xf numFmtId="0" fontId="6" fillId="0" borderId="48" xfId="0" applyFont="1" applyBorder="1" applyAlignment="1">
      <alignment vertical="top" wrapText="1"/>
    </xf>
    <xf numFmtId="0" fontId="6" fillId="0" borderId="51" xfId="0" applyFont="1" applyBorder="1" applyAlignment="1">
      <alignment vertical="top" wrapText="1"/>
    </xf>
    <xf numFmtId="0" fontId="6" fillId="0" borderId="24" xfId="0" applyFont="1" applyBorder="1" applyAlignment="1">
      <alignment vertical="top" wrapText="1"/>
    </xf>
    <xf numFmtId="0" fontId="6" fillId="0" borderId="15" xfId="0" applyFont="1" applyBorder="1" applyAlignment="1">
      <alignment vertical="top" wrapText="1"/>
    </xf>
    <xf numFmtId="0" fontId="6" fillId="0" borderId="12" xfId="0" applyFont="1" applyBorder="1" applyAlignment="1">
      <alignment vertical="top" wrapText="1"/>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19" xfId="0" applyFont="1" applyBorder="1" applyAlignment="1">
      <alignmen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5" xfId="0" applyFont="1" applyBorder="1" applyAlignment="1">
      <alignment vertical="top" wrapText="1"/>
    </xf>
    <xf numFmtId="0" fontId="6" fillId="0" borderId="18" xfId="0" applyFont="1" applyBorder="1" applyAlignment="1">
      <alignment vertical="top" wrapText="1"/>
    </xf>
    <xf numFmtId="0" fontId="6" fillId="0" borderId="17" xfId="0" applyFont="1" applyBorder="1" applyAlignment="1">
      <alignment vertical="top" wrapText="1"/>
    </xf>
    <xf numFmtId="0" fontId="6" fillId="0" borderId="26" xfId="0" applyFont="1" applyBorder="1" applyAlignment="1">
      <alignment vertical="top" wrapText="1"/>
    </xf>
    <xf numFmtId="0" fontId="15" fillId="0" borderId="34" xfId="0" applyFont="1" applyBorder="1" applyAlignment="1">
      <alignment horizontal="center" vertical="top" wrapText="1"/>
    </xf>
    <xf numFmtId="0" fontId="15" fillId="0" borderId="11" xfId="0" applyFont="1" applyBorder="1" applyAlignment="1">
      <alignment horizontal="center" vertical="top" wrapText="1"/>
    </xf>
    <xf numFmtId="0" fontId="15" fillId="0" borderId="10" xfId="0" applyFont="1" applyBorder="1" applyAlignment="1">
      <alignment horizontal="center" vertical="top" wrapText="1"/>
    </xf>
    <xf numFmtId="0" fontId="2" fillId="9" borderId="31"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32"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6" borderId="0" xfId="0" applyFont="1" applyFill="1" applyBorder="1" applyAlignment="1">
      <alignment vertical="top" wrapText="1"/>
    </xf>
    <xf numFmtId="0" fontId="3" fillId="6" borderId="0" xfId="0" applyFont="1" applyFill="1" applyBorder="1" applyAlignment="1">
      <alignment vertical="top" wrapText="1"/>
    </xf>
    <xf numFmtId="0" fontId="3" fillId="9" borderId="31"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7" xfId="0" applyFont="1" applyFill="1" applyBorder="1" applyAlignment="1">
      <alignment horizontal="left" vertical="top" wrapText="1"/>
    </xf>
    <xf numFmtId="0" fontId="18" fillId="9" borderId="31" xfId="0" applyFont="1" applyFill="1" applyBorder="1" applyAlignment="1">
      <alignment horizontal="left" vertical="top" wrapText="1"/>
    </xf>
    <xf numFmtId="0" fontId="18" fillId="9" borderId="0" xfId="0" applyFont="1" applyFill="1" applyBorder="1" applyAlignment="1">
      <alignment horizontal="left" vertical="top" wrapText="1"/>
    </xf>
    <xf numFmtId="0" fontId="18" fillId="9" borderId="7" xfId="0" applyFont="1" applyFill="1" applyBorder="1" applyAlignment="1">
      <alignment horizontal="left" vertical="top" wrapText="1"/>
    </xf>
    <xf numFmtId="0" fontId="12" fillId="6" borderId="0"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2" fillId="0" borderId="9" xfId="0" applyFont="1" applyBorder="1" applyAlignment="1">
      <alignment horizontal="center" vertical="center" wrapText="1"/>
    </xf>
    <xf numFmtId="0" fontId="9" fillId="3" borderId="9" xfId="0" applyFont="1" applyFill="1" applyBorder="1" applyAlignment="1">
      <alignment horizontal="center" vertical="center" wrapText="1" indent="1"/>
    </xf>
    <xf numFmtId="0" fontId="9" fillId="3" borderId="6" xfId="0" applyFont="1" applyFill="1" applyBorder="1" applyAlignment="1">
      <alignment horizontal="center" vertical="center" wrapText="1" indent="1"/>
    </xf>
    <xf numFmtId="0" fontId="17" fillId="0" borderId="6" xfId="0" applyFont="1" applyBorder="1" applyAlignment="1">
      <alignment horizontal="center" vertical="center" wrapText="1" indent="1"/>
    </xf>
    <xf numFmtId="0" fontId="5" fillId="0" borderId="0" xfId="0" applyFont="1" applyAlignment="1">
      <alignment horizontal="center"/>
    </xf>
    <xf numFmtId="0" fontId="0" fillId="0" borderId="0" xfId="0" applyAlignment="1"/>
    <xf numFmtId="0" fontId="5" fillId="0" borderId="29" xfId="0" applyFont="1" applyBorder="1" applyAlignment="1">
      <alignment vertical="top" wrapText="1"/>
    </xf>
    <xf numFmtId="0" fontId="5" fillId="0" borderId="28" xfId="0" applyFont="1" applyBorder="1" applyAlignment="1">
      <alignment vertical="top" wrapText="1"/>
    </xf>
    <xf numFmtId="0" fontId="5" fillId="0" borderId="8" xfId="0" applyFont="1" applyBorder="1" applyAlignment="1">
      <alignment vertical="top" wrapText="1"/>
    </xf>
    <xf numFmtId="0" fontId="9" fillId="3" borderId="5" xfId="0" applyFont="1" applyFill="1" applyBorder="1" applyAlignment="1">
      <alignment horizontal="center" vertical="center" wrapText="1" indent="1"/>
    </xf>
    <xf numFmtId="0" fontId="17" fillId="0" borderId="5" xfId="0" applyFont="1" applyBorder="1" applyAlignment="1">
      <alignment horizontal="center" vertical="center" wrapText="1" indent="1"/>
    </xf>
    <xf numFmtId="0" fontId="3" fillId="6" borderId="31" xfId="0" applyFont="1" applyFill="1" applyBorder="1" applyAlignment="1">
      <alignment vertical="top" wrapText="1"/>
    </xf>
    <xf numFmtId="0" fontId="3" fillId="6" borderId="7" xfId="0" applyFont="1" applyFill="1" applyBorder="1" applyAlignment="1">
      <alignment vertical="top" wrapText="1"/>
    </xf>
    <xf numFmtId="0" fontId="2" fillId="6" borderId="31" xfId="0" applyFont="1" applyFill="1" applyBorder="1" applyAlignment="1">
      <alignment vertical="top" wrapText="1"/>
    </xf>
    <xf numFmtId="0" fontId="2" fillId="6" borderId="7" xfId="0" applyFont="1" applyFill="1" applyBorder="1" applyAlignment="1">
      <alignment vertical="top" wrapText="1"/>
    </xf>
    <xf numFmtId="0" fontId="2" fillId="6" borderId="31" xfId="0" applyFont="1" applyFill="1" applyBorder="1" applyAlignment="1">
      <alignment horizontal="left" vertical="top" wrapText="1" indent="5"/>
    </xf>
    <xf numFmtId="0" fontId="12" fillId="6" borderId="7" xfId="0" applyFont="1" applyFill="1" applyBorder="1" applyAlignment="1">
      <alignment horizontal="left" vertical="top" wrapText="1" indent="5"/>
    </xf>
    <xf numFmtId="0" fontId="12" fillId="6" borderId="31" xfId="0" applyFont="1" applyFill="1" applyBorder="1" applyAlignment="1">
      <alignment horizontal="left" vertical="top" wrapText="1" indent="5"/>
    </xf>
    <xf numFmtId="0" fontId="2" fillId="6" borderId="35" xfId="0" applyFont="1" applyFill="1" applyBorder="1" applyAlignment="1">
      <alignment vertical="top" wrapText="1"/>
    </xf>
    <xf numFmtId="0" fontId="2" fillId="6" borderId="2" xfId="0" applyFont="1" applyFill="1" applyBorder="1" applyAlignment="1">
      <alignment vertical="top" wrapText="1"/>
    </xf>
    <xf numFmtId="0" fontId="2" fillId="6" borderId="30" xfId="0" applyFont="1" applyFill="1" applyBorder="1" applyAlignment="1">
      <alignment vertical="top" wrapText="1"/>
    </xf>
    <xf numFmtId="0" fontId="3" fillId="6" borderId="31" xfId="0" applyFont="1" applyFill="1" applyBorder="1" applyAlignment="1">
      <alignment horizontal="left" vertical="top" wrapText="1" indent="5"/>
    </xf>
    <xf numFmtId="0" fontId="3" fillId="6" borderId="7" xfId="0" applyFont="1" applyFill="1" applyBorder="1" applyAlignment="1">
      <alignment horizontal="left" vertical="top" wrapText="1" indent="5"/>
    </xf>
    <xf numFmtId="0" fontId="14" fillId="6" borderId="31" xfId="0" applyFont="1" applyFill="1" applyBorder="1" applyAlignment="1">
      <alignment horizontal="left" vertical="top" wrapText="1" indent="5"/>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2" fillId="0" borderId="9" xfId="0" applyFont="1" applyBorder="1" applyAlignment="1">
      <alignment vertical="top" wrapText="1"/>
    </xf>
    <xf numFmtId="0" fontId="2" fillId="0" borderId="5" xfId="0" applyFont="1" applyBorder="1" applyAlignment="1">
      <alignment vertical="top" wrapText="1"/>
    </xf>
    <xf numFmtId="0" fontId="2" fillId="6" borderId="32" xfId="0" applyFont="1" applyFill="1" applyBorder="1" applyAlignment="1">
      <alignment horizontal="left" vertical="top" wrapText="1" indent="5"/>
    </xf>
    <xf numFmtId="0" fontId="14" fillId="6" borderId="3" xfId="0" applyFont="1" applyFill="1" applyBorder="1" applyAlignment="1">
      <alignment horizontal="left" vertical="top" wrapText="1" indent="5"/>
    </xf>
    <xf numFmtId="0" fontId="14" fillId="6" borderId="4" xfId="0" applyFont="1" applyFill="1" applyBorder="1" applyAlignment="1">
      <alignment horizontal="left" vertical="top" wrapText="1" indent="5"/>
    </xf>
    <xf numFmtId="0" fontId="3" fillId="4" borderId="29" xfId="0" applyFont="1" applyFill="1" applyBorder="1" applyAlignment="1">
      <alignment horizontal="left" vertical="top" wrapText="1" indent="5"/>
    </xf>
    <xf numFmtId="0" fontId="3" fillId="4" borderId="28" xfId="0" applyFont="1" applyFill="1" applyBorder="1" applyAlignment="1">
      <alignment horizontal="left" vertical="top" wrapText="1" indent="5"/>
    </xf>
    <xf numFmtId="0" fontId="3" fillId="4" borderId="8" xfId="0" applyFont="1" applyFill="1" applyBorder="1" applyAlignment="1">
      <alignment horizontal="left" vertical="top" wrapText="1" indent="5"/>
    </xf>
    <xf numFmtId="0" fontId="5" fillId="0" borderId="35" xfId="0" applyFont="1" applyBorder="1" applyAlignment="1">
      <alignment vertical="top" wrapText="1"/>
    </xf>
    <xf numFmtId="0" fontId="5" fillId="0" borderId="2" xfId="0" applyFont="1" applyBorder="1" applyAlignment="1">
      <alignment vertical="top" wrapText="1"/>
    </xf>
    <xf numFmtId="0" fontId="5" fillId="0" borderId="30" xfId="0" applyFont="1" applyBorder="1" applyAlignment="1">
      <alignment vertical="top" wrapText="1"/>
    </xf>
    <xf numFmtId="0" fontId="5" fillId="0" borderId="3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3" fillId="8" borderId="41"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9" xfId="0" applyFont="1" applyBorder="1" applyAlignment="1">
      <alignment horizontal="right" vertical="top" wrapText="1"/>
    </xf>
    <xf numFmtId="0" fontId="3" fillId="0" borderId="5" xfId="0" applyFont="1" applyBorder="1" applyAlignment="1">
      <alignment horizontal="right" vertical="top" wrapText="1"/>
    </xf>
    <xf numFmtId="0" fontId="3" fillId="2" borderId="29" xfId="0" applyFont="1" applyFill="1" applyBorder="1" applyAlignment="1">
      <alignment horizontal="left" vertical="top" wrapText="1" indent="4"/>
    </xf>
    <xf numFmtId="0" fontId="3" fillId="2" borderId="28" xfId="0" applyFont="1" applyFill="1" applyBorder="1" applyAlignment="1">
      <alignment horizontal="left" vertical="top" wrapText="1" indent="4"/>
    </xf>
    <xf numFmtId="0" fontId="3" fillId="2" borderId="8" xfId="0" applyFont="1" applyFill="1" applyBorder="1" applyAlignment="1">
      <alignment horizontal="left" vertical="top" wrapText="1" indent="4"/>
    </xf>
    <xf numFmtId="0" fontId="3" fillId="2" borderId="29" xfId="0" applyFont="1" applyFill="1" applyBorder="1" applyAlignment="1">
      <alignment vertical="top" wrapText="1"/>
    </xf>
    <xf numFmtId="0" fontId="3" fillId="2" borderId="28" xfId="0" applyFont="1" applyFill="1" applyBorder="1" applyAlignment="1">
      <alignment vertical="top" wrapText="1"/>
    </xf>
    <xf numFmtId="0" fontId="3" fillId="2" borderId="8" xfId="0" applyFont="1" applyFill="1" applyBorder="1" applyAlignment="1">
      <alignment vertical="top" wrapText="1"/>
    </xf>
    <xf numFmtId="0" fontId="16" fillId="3" borderId="9" xfId="0" applyFont="1" applyFill="1" applyBorder="1" applyAlignment="1">
      <alignment horizontal="right" vertical="center" wrapText="1"/>
    </xf>
    <xf numFmtId="0" fontId="16" fillId="3" borderId="6" xfId="0" applyFont="1" applyFill="1" applyBorder="1" applyAlignment="1">
      <alignment horizontal="right" vertical="center" wrapText="1"/>
    </xf>
    <xf numFmtId="0" fontId="16" fillId="3" borderId="5" xfId="0" applyFont="1" applyFill="1" applyBorder="1" applyAlignment="1">
      <alignment horizontal="right" vertical="center" wrapText="1"/>
    </xf>
    <xf numFmtId="0" fontId="2" fillId="0" borderId="50" xfId="0" applyFont="1" applyBorder="1" applyAlignment="1">
      <alignment horizontal="center" vertical="top" wrapText="1"/>
    </xf>
    <xf numFmtId="0" fontId="2" fillId="0" borderId="49" xfId="0" applyFont="1" applyBorder="1" applyAlignment="1">
      <alignment horizontal="center" vertical="top" wrapText="1"/>
    </xf>
    <xf numFmtId="0" fontId="2" fillId="0" borderId="27" xfId="0" applyFont="1" applyBorder="1" applyAlignment="1">
      <alignment horizontal="center" vertical="top" wrapText="1"/>
    </xf>
    <xf numFmtId="0" fontId="2" fillId="0" borderId="47" xfId="0" applyFont="1" applyBorder="1" applyAlignment="1">
      <alignment horizontal="center" vertical="top" wrapText="1"/>
    </xf>
    <xf numFmtId="0" fontId="2" fillId="0" borderId="45" xfId="0" applyFont="1" applyBorder="1" applyAlignment="1">
      <alignment horizontal="center" vertical="top" wrapText="1"/>
    </xf>
    <xf numFmtId="0" fontId="2" fillId="0" borderId="44" xfId="0" applyFont="1" applyBorder="1" applyAlignment="1">
      <alignment horizontal="center" vertical="top"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8575"/>
          <a:ext cx="609600" cy="657225"/>
        </a:xfrm>
        <a:prstGeom prst="rect">
          <a:avLst/>
        </a:prstGeom>
        <a:noFill/>
        <a:ln w="9525">
          <a:noFill/>
          <a:miter lim="800000"/>
          <a:headEnd/>
          <a:tailEnd/>
        </a:ln>
      </xdr:spPr>
    </xdr:pic>
    <xdr:clientData/>
  </xdr:twoCellAnchor>
  <xdr:twoCellAnchor>
    <xdr:from>
      <xdr:col>4</xdr:col>
      <xdr:colOff>409575</xdr:colOff>
      <xdr:row>3</xdr:row>
      <xdr:rowOff>123825</xdr:rowOff>
    </xdr:from>
    <xdr:to>
      <xdr:col>6</xdr:col>
      <xdr:colOff>962025</xdr:colOff>
      <xdr:row>11</xdr:row>
      <xdr:rowOff>190500</xdr:rowOff>
    </xdr:to>
    <xdr:sp macro="" textlink="">
      <xdr:nvSpPr>
        <xdr:cNvPr id="3" name="Text Box 6">
          <a:extLst>
            <a:ext uri="{FF2B5EF4-FFF2-40B4-BE49-F238E27FC236}">
              <a16:creationId xmlns="" xmlns:a16="http://schemas.microsoft.com/office/drawing/2014/main" id="{00000000-0008-0000-0400-000003000000}"/>
            </a:ext>
          </a:extLst>
        </xdr:cNvPr>
        <xdr:cNvSpPr txBox="1">
          <a:spLocks noChangeArrowheads="1"/>
        </xdr:cNvSpPr>
      </xdr:nvSpPr>
      <xdr:spPr bwMode="auto">
        <a:xfrm>
          <a:off x="2847975" y="695325"/>
          <a:ext cx="1419225" cy="15906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175</xdr:row>
      <xdr:rowOff>104775</xdr:rowOff>
    </xdr:from>
    <xdr:to>
      <xdr:col>4</xdr:col>
      <xdr:colOff>419100</xdr:colOff>
      <xdr:row>175</xdr:row>
      <xdr:rowOff>104775</xdr:rowOff>
    </xdr:to>
    <xdr:sp macro="" textlink="">
      <xdr:nvSpPr>
        <xdr:cNvPr id="4" name="Line 1">
          <a:extLst>
            <a:ext uri="{FF2B5EF4-FFF2-40B4-BE49-F238E27FC236}">
              <a16:creationId xmlns="" xmlns:a16="http://schemas.microsoft.com/office/drawing/2014/main" id="{00000000-0008-0000-0400-000004000000}"/>
            </a:ext>
          </a:extLst>
        </xdr:cNvPr>
        <xdr:cNvSpPr>
          <a:spLocks noChangeShapeType="1"/>
        </xdr:cNvSpPr>
      </xdr:nvSpPr>
      <xdr:spPr bwMode="auto">
        <a:xfrm>
          <a:off x="2857500" y="334422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29"/>
  <sheetViews>
    <sheetView tabSelected="1" workbookViewId="0">
      <selection activeCell="B16" sqref="B16:G16"/>
    </sheetView>
  </sheetViews>
  <sheetFormatPr defaultColWidth="9.140625" defaultRowHeight="15.75"/>
  <cols>
    <col min="1" max="1" width="8.140625" style="12" customWidth="1"/>
    <col min="2" max="2" width="52.28515625" style="50" customWidth="1"/>
    <col min="3" max="3" width="16.7109375" style="50" customWidth="1"/>
    <col min="4" max="4" width="16.5703125" style="50" customWidth="1"/>
    <col min="5" max="5" width="14.85546875" style="50" customWidth="1"/>
    <col min="6" max="6" width="17.42578125" style="11" customWidth="1"/>
    <col min="7" max="7" width="17" style="10" customWidth="1"/>
    <col min="8" max="8" width="11.140625" style="50" hidden="1" customWidth="1"/>
    <col min="9" max="9" width="0" style="50" hidden="1" customWidth="1"/>
    <col min="10" max="16384" width="9.140625" style="50"/>
  </cols>
  <sheetData>
    <row r="1" spans="2:7" s="50" customFormat="1">
      <c r="B1" s="2" t="s">
        <v>0</v>
      </c>
      <c r="F1" s="11"/>
      <c r="G1" s="10"/>
    </row>
    <row r="2" spans="2:7" s="50" customFormat="1">
      <c r="B2" s="2"/>
      <c r="F2" s="11"/>
      <c r="G2" s="10"/>
    </row>
    <row r="3" spans="2:7" s="50" customFormat="1">
      <c r="B3" s="2"/>
      <c r="F3" s="11"/>
      <c r="G3" s="10"/>
    </row>
    <row r="4" spans="2:7" s="50" customFormat="1">
      <c r="B4" s="3" t="s">
        <v>1</v>
      </c>
      <c r="F4" s="11"/>
      <c r="G4" s="10"/>
    </row>
    <row r="5" spans="2:7" s="50" customFormat="1">
      <c r="B5" s="3" t="s">
        <v>2</v>
      </c>
      <c r="E5" s="3" t="s">
        <v>3</v>
      </c>
      <c r="F5" s="11"/>
      <c r="G5" s="10"/>
    </row>
    <row r="6" spans="2:7" s="50" customFormat="1">
      <c r="B6" s="3" t="s">
        <v>29</v>
      </c>
      <c r="F6" s="11"/>
      <c r="G6" s="10"/>
    </row>
    <row r="7" spans="2:7" s="50" customFormat="1">
      <c r="B7" s="3" t="s">
        <v>30</v>
      </c>
      <c r="F7" s="11"/>
      <c r="G7" s="10"/>
    </row>
    <row r="8" spans="2:7" s="50" customFormat="1">
      <c r="B8" s="3" t="s">
        <v>4</v>
      </c>
      <c r="F8" s="11"/>
      <c r="G8" s="10"/>
    </row>
    <row r="9" spans="2:7" s="50" customFormat="1">
      <c r="B9" s="3" t="s">
        <v>5</v>
      </c>
      <c r="E9" s="3" t="s">
        <v>6</v>
      </c>
      <c r="F9" s="11"/>
      <c r="G9" s="10"/>
    </row>
    <row r="10" spans="2:7" s="50" customFormat="1">
      <c r="B10" s="3" t="s">
        <v>7</v>
      </c>
      <c r="F10" s="11"/>
      <c r="G10" s="10"/>
    </row>
    <row r="11" spans="2:7" s="50" customFormat="1">
      <c r="B11" s="1"/>
      <c r="F11" s="11"/>
      <c r="G11" s="10"/>
    </row>
    <row r="12" spans="2:7" s="50" customFormat="1">
      <c r="B12" s="4"/>
      <c r="F12" s="11"/>
      <c r="G12" s="10"/>
    </row>
    <row r="13" spans="2:7" s="50" customFormat="1">
      <c r="B13" s="4"/>
      <c r="F13" s="11"/>
      <c r="G13" s="10"/>
    </row>
    <row r="14" spans="2:7" s="50" customFormat="1">
      <c r="B14" s="4"/>
      <c r="F14" s="11"/>
      <c r="G14" s="10"/>
    </row>
    <row r="15" spans="2:7" s="50" customFormat="1">
      <c r="B15" s="4"/>
      <c r="F15" s="11"/>
      <c r="G15" s="10"/>
    </row>
    <row r="16" spans="2:7" s="50" customFormat="1">
      <c r="B16" s="121" t="s">
        <v>192</v>
      </c>
      <c r="C16" s="122"/>
      <c r="D16" s="122"/>
      <c r="E16" s="122"/>
      <c r="F16" s="122"/>
      <c r="G16" s="122"/>
    </row>
    <row r="17" spans="2:7" s="50" customFormat="1">
      <c r="B17" s="47"/>
      <c r="C17" s="48"/>
      <c r="D17" s="48"/>
      <c r="E17" s="48"/>
      <c r="F17" s="48"/>
      <c r="G17" s="79"/>
    </row>
    <row r="18" spans="2:7" s="50" customFormat="1" ht="16.5" thickBot="1">
      <c r="B18" s="47"/>
      <c r="C18" s="48"/>
      <c r="D18" s="48"/>
      <c r="E18" s="48"/>
      <c r="F18" s="48"/>
      <c r="G18" s="79"/>
    </row>
    <row r="19" spans="2:7" s="50" customFormat="1" ht="29.25" customHeight="1" thickTop="1">
      <c r="B19" s="82" t="s">
        <v>191</v>
      </c>
      <c r="C19" s="170"/>
      <c r="D19" s="170"/>
      <c r="E19" s="170"/>
      <c r="F19" s="171"/>
      <c r="G19" s="79"/>
    </row>
    <row r="20" spans="2:7" s="50" customFormat="1" ht="29.25" customHeight="1">
      <c r="B20" s="81" t="s">
        <v>190</v>
      </c>
      <c r="C20" s="172"/>
      <c r="D20" s="172"/>
      <c r="E20" s="172"/>
      <c r="F20" s="173"/>
      <c r="G20" s="79"/>
    </row>
    <row r="21" spans="2:7" s="50" customFormat="1" ht="29.25" customHeight="1">
      <c r="B21" s="81" t="s">
        <v>189</v>
      </c>
      <c r="C21" s="172"/>
      <c r="D21" s="172"/>
      <c r="E21" s="172"/>
      <c r="F21" s="173"/>
      <c r="G21" s="79"/>
    </row>
    <row r="22" spans="2:7" s="50" customFormat="1" ht="29.25" customHeight="1">
      <c r="B22" s="81" t="s">
        <v>188</v>
      </c>
      <c r="C22" s="172"/>
      <c r="D22" s="172"/>
      <c r="E22" s="172"/>
      <c r="F22" s="173"/>
      <c r="G22" s="79"/>
    </row>
    <row r="23" spans="2:7" s="50" customFormat="1" ht="29.25" customHeight="1" thickBot="1">
      <c r="B23" s="80" t="s">
        <v>187</v>
      </c>
      <c r="C23" s="174"/>
      <c r="D23" s="174"/>
      <c r="E23" s="174"/>
      <c r="F23" s="175"/>
      <c r="G23" s="79"/>
    </row>
    <row r="24" spans="2:7" s="50" customFormat="1" ht="16.5" thickTop="1">
      <c r="B24" s="47"/>
      <c r="C24" s="48"/>
      <c r="D24" s="48"/>
      <c r="E24" s="48"/>
      <c r="F24" s="48"/>
      <c r="G24" s="79"/>
    </row>
    <row r="25" spans="2:7" s="50" customFormat="1">
      <c r="B25" s="47"/>
      <c r="C25" s="48"/>
      <c r="D25" s="48"/>
      <c r="E25" s="48"/>
      <c r="F25" s="48"/>
      <c r="G25" s="79"/>
    </row>
    <row r="26" spans="2:7" s="50" customFormat="1" ht="16.5" thickBot="1">
      <c r="F26" s="11"/>
      <c r="G26" s="10"/>
    </row>
    <row r="27" spans="2:7" s="50" customFormat="1" ht="15">
      <c r="B27" s="8" t="s">
        <v>19</v>
      </c>
      <c r="C27" s="118" t="s">
        <v>23</v>
      </c>
      <c r="D27" s="118" t="s">
        <v>24</v>
      </c>
      <c r="E27" s="118" t="s">
        <v>25</v>
      </c>
      <c r="F27" s="118" t="s">
        <v>26</v>
      </c>
      <c r="G27" s="167" t="s">
        <v>27</v>
      </c>
    </row>
    <row r="28" spans="2:7" s="50" customFormat="1" ht="15" customHeight="1">
      <c r="B28" s="9" t="s">
        <v>20</v>
      </c>
      <c r="C28" s="119"/>
      <c r="D28" s="120"/>
      <c r="E28" s="120"/>
      <c r="F28" s="119"/>
      <c r="G28" s="168"/>
    </row>
    <row r="29" spans="2:7" s="50" customFormat="1" ht="15">
      <c r="B29" s="9" t="s">
        <v>21</v>
      </c>
      <c r="C29" s="119"/>
      <c r="D29" s="120"/>
      <c r="E29" s="120"/>
      <c r="F29" s="119"/>
      <c r="G29" s="168"/>
    </row>
    <row r="30" spans="2:7" s="50" customFormat="1" ht="24.75">
      <c r="B30" s="9" t="s">
        <v>22</v>
      </c>
      <c r="C30" s="119"/>
      <c r="D30" s="120"/>
      <c r="E30" s="120"/>
      <c r="F30" s="119"/>
      <c r="G30" s="168"/>
    </row>
    <row r="31" spans="2:7" s="50" customFormat="1" thickBot="1">
      <c r="B31" s="7"/>
      <c r="C31" s="126"/>
      <c r="D31" s="127"/>
      <c r="E31" s="127"/>
      <c r="F31" s="126"/>
      <c r="G31" s="169"/>
    </row>
    <row r="32" spans="2:7" s="50" customFormat="1" ht="16.5" thickBot="1">
      <c r="F32" s="11"/>
      <c r="G32" s="10"/>
    </row>
    <row r="33" spans="1:9" ht="16.5" thickBot="1">
      <c r="A33" s="32"/>
      <c r="B33" s="148" t="s">
        <v>186</v>
      </c>
      <c r="C33" s="149"/>
      <c r="D33" s="149"/>
      <c r="E33" s="149"/>
      <c r="F33" s="149"/>
      <c r="G33" s="150"/>
    </row>
    <row r="34" spans="1:9" ht="16.5" thickBot="1">
      <c r="A34" s="73"/>
      <c r="B34" s="164" t="s">
        <v>37</v>
      </c>
      <c r="C34" s="165"/>
      <c r="D34" s="165"/>
      <c r="E34" s="165"/>
      <c r="F34" s="165"/>
      <c r="G34" s="166"/>
    </row>
    <row r="35" spans="1:9" ht="79.5" thickBot="1">
      <c r="A35" s="64" t="s">
        <v>185</v>
      </c>
      <c r="B35" s="33" t="s">
        <v>129</v>
      </c>
      <c r="C35" s="33">
        <v>0</v>
      </c>
      <c r="D35" s="33">
        <v>18</v>
      </c>
      <c r="E35" s="33">
        <f t="shared" ref="E35:E42" si="0">IF(G35="NA",C35,I35)</f>
        <v>36</v>
      </c>
      <c r="F35" s="62" t="s">
        <v>128</v>
      </c>
      <c r="G35" s="69"/>
      <c r="I35" s="33">
        <v>36</v>
      </c>
    </row>
    <row r="36" spans="1:9" ht="48" thickBot="1">
      <c r="A36" s="64" t="s">
        <v>184</v>
      </c>
      <c r="B36" s="33" t="s">
        <v>183</v>
      </c>
      <c r="C36" s="33">
        <v>0</v>
      </c>
      <c r="D36" s="33">
        <v>9</v>
      </c>
      <c r="E36" s="33">
        <f t="shared" si="0"/>
        <v>18</v>
      </c>
      <c r="F36" s="62" t="s">
        <v>128</v>
      </c>
      <c r="G36" s="69"/>
      <c r="I36" s="33">
        <v>18</v>
      </c>
    </row>
    <row r="37" spans="1:9" ht="32.25" thickBot="1">
      <c r="A37" s="64" t="s">
        <v>182</v>
      </c>
      <c r="B37" s="33" t="s">
        <v>130</v>
      </c>
      <c r="C37" s="33">
        <v>0</v>
      </c>
      <c r="D37" s="33">
        <v>18</v>
      </c>
      <c r="E37" s="33">
        <f t="shared" si="0"/>
        <v>36</v>
      </c>
      <c r="F37" s="62" t="s">
        <v>128</v>
      </c>
      <c r="G37" s="69"/>
      <c r="I37" s="33">
        <v>36</v>
      </c>
    </row>
    <row r="38" spans="1:9" ht="63.75" thickBot="1">
      <c r="A38" s="64" t="s">
        <v>63</v>
      </c>
      <c r="B38" s="33" t="s">
        <v>140</v>
      </c>
      <c r="C38" s="33">
        <v>0</v>
      </c>
      <c r="D38" s="33">
        <v>9</v>
      </c>
      <c r="E38" s="33">
        <f t="shared" si="0"/>
        <v>18</v>
      </c>
      <c r="F38" s="62" t="s">
        <v>128</v>
      </c>
      <c r="G38" s="69"/>
      <c r="I38" s="33">
        <v>18</v>
      </c>
    </row>
    <row r="39" spans="1:9" ht="63.75" thickBot="1">
      <c r="A39" s="64" t="s">
        <v>64</v>
      </c>
      <c r="B39" s="33" t="s">
        <v>141</v>
      </c>
      <c r="C39" s="33">
        <v>0</v>
      </c>
      <c r="D39" s="33">
        <v>9</v>
      </c>
      <c r="E39" s="33">
        <f t="shared" si="0"/>
        <v>18</v>
      </c>
      <c r="F39" s="62" t="s">
        <v>128</v>
      </c>
      <c r="G39" s="69"/>
      <c r="I39" s="33">
        <v>18</v>
      </c>
    </row>
    <row r="40" spans="1:9" ht="63.75" thickBot="1">
      <c r="A40" s="64" t="s">
        <v>65</v>
      </c>
      <c r="B40" s="33" t="s">
        <v>142</v>
      </c>
      <c r="C40" s="33">
        <v>0</v>
      </c>
      <c r="D40" s="33">
        <v>9</v>
      </c>
      <c r="E40" s="33">
        <f t="shared" si="0"/>
        <v>18</v>
      </c>
      <c r="F40" s="62" t="s">
        <v>128</v>
      </c>
      <c r="G40" s="69"/>
      <c r="I40" s="33">
        <v>18</v>
      </c>
    </row>
    <row r="41" spans="1:9" ht="63.75" thickBot="1">
      <c r="A41" s="64" t="s">
        <v>66</v>
      </c>
      <c r="B41" s="33" t="s">
        <v>181</v>
      </c>
      <c r="C41" s="33">
        <v>0</v>
      </c>
      <c r="D41" s="33">
        <v>9</v>
      </c>
      <c r="E41" s="33">
        <f t="shared" si="0"/>
        <v>18</v>
      </c>
      <c r="F41" s="62" t="s">
        <v>128</v>
      </c>
      <c r="G41" s="69"/>
      <c r="I41" s="33">
        <v>18</v>
      </c>
    </row>
    <row r="42" spans="1:9" ht="48" thickBot="1">
      <c r="A42" s="117" t="s">
        <v>67</v>
      </c>
      <c r="B42" s="70" t="s">
        <v>180</v>
      </c>
      <c r="C42" s="143">
        <v>0</v>
      </c>
      <c r="D42" s="143">
        <v>9</v>
      </c>
      <c r="E42" s="33">
        <f t="shared" si="0"/>
        <v>18</v>
      </c>
      <c r="F42" s="62" t="s">
        <v>128</v>
      </c>
      <c r="G42" s="78"/>
      <c r="I42" s="143">
        <v>18</v>
      </c>
    </row>
    <row r="43" spans="1:9" ht="32.25" thickBot="1">
      <c r="A43" s="158"/>
      <c r="B43" s="33" t="s">
        <v>179</v>
      </c>
      <c r="C43" s="144"/>
      <c r="D43" s="144"/>
      <c r="E43" s="44"/>
      <c r="F43" s="62"/>
      <c r="G43" s="77"/>
      <c r="I43" s="144"/>
    </row>
    <row r="44" spans="1:9" ht="32.25" thickBot="1">
      <c r="A44" s="64" t="s">
        <v>68</v>
      </c>
      <c r="B44" s="33" t="s">
        <v>132</v>
      </c>
      <c r="C44" s="33">
        <v>0</v>
      </c>
      <c r="D44" s="33">
        <v>18</v>
      </c>
      <c r="E44" s="33">
        <f>IF(G44="NA",C44,I44)</f>
        <v>36</v>
      </c>
      <c r="F44" s="62" t="s">
        <v>128</v>
      </c>
      <c r="G44" s="69"/>
      <c r="I44" s="33">
        <v>36</v>
      </c>
    </row>
    <row r="45" spans="1:9" ht="63.75" thickBot="1">
      <c r="A45" s="64" t="s">
        <v>69</v>
      </c>
      <c r="B45" s="33" t="s">
        <v>133</v>
      </c>
      <c r="C45" s="33">
        <v>0</v>
      </c>
      <c r="D45" s="33">
        <v>18</v>
      </c>
      <c r="E45" s="33">
        <f>IF(G45="NA",C45,I45)</f>
        <v>36</v>
      </c>
      <c r="F45" s="62" t="s">
        <v>128</v>
      </c>
      <c r="G45" s="69"/>
      <c r="I45" s="33">
        <v>36</v>
      </c>
    </row>
    <row r="46" spans="1:9" ht="16.5" thickBot="1">
      <c r="A46" s="73"/>
      <c r="B46" s="164" t="s">
        <v>178</v>
      </c>
      <c r="C46" s="165"/>
      <c r="D46" s="165"/>
      <c r="E46" s="165"/>
      <c r="F46" s="165"/>
      <c r="G46" s="166"/>
    </row>
    <row r="47" spans="1:9" ht="16.5" thickBot="1">
      <c r="A47" s="64" t="s">
        <v>70</v>
      </c>
      <c r="B47" s="33" t="s">
        <v>177</v>
      </c>
      <c r="C47" s="33">
        <v>0</v>
      </c>
      <c r="D47" s="33">
        <v>9</v>
      </c>
      <c r="E47" s="33">
        <f>IF(G47="NA",C47,I47)</f>
        <v>18</v>
      </c>
      <c r="F47" s="62" t="s">
        <v>128</v>
      </c>
      <c r="G47" s="69"/>
      <c r="I47" s="33">
        <v>18</v>
      </c>
    </row>
    <row r="48" spans="1:9" ht="16.5" thickBot="1">
      <c r="A48" s="64" t="s">
        <v>71</v>
      </c>
      <c r="B48" s="33" t="s">
        <v>143</v>
      </c>
      <c r="C48" s="33">
        <v>0</v>
      </c>
      <c r="D48" s="33">
        <v>9</v>
      </c>
      <c r="E48" s="33">
        <f>IF(G48="NA",C48,I48)</f>
        <v>18</v>
      </c>
      <c r="F48" s="62" t="s">
        <v>128</v>
      </c>
      <c r="G48" s="69"/>
      <c r="I48" s="33">
        <v>18</v>
      </c>
    </row>
    <row r="49" spans="1:9" ht="32.25" thickBot="1">
      <c r="A49" s="64" t="s">
        <v>72</v>
      </c>
      <c r="B49" s="33" t="s">
        <v>39</v>
      </c>
      <c r="C49" s="33">
        <v>0</v>
      </c>
      <c r="D49" s="33">
        <v>9</v>
      </c>
      <c r="E49" s="33">
        <f>IF(G49="NA",C49,I49)</f>
        <v>18</v>
      </c>
      <c r="F49" s="62" t="s">
        <v>128</v>
      </c>
      <c r="G49" s="69"/>
      <c r="I49" s="33">
        <v>18</v>
      </c>
    </row>
    <row r="50" spans="1:9" ht="16.5" thickBot="1">
      <c r="A50" s="73"/>
      <c r="B50" s="164" t="s">
        <v>40</v>
      </c>
      <c r="C50" s="165"/>
      <c r="D50" s="165"/>
      <c r="E50" s="165"/>
      <c r="F50" s="165"/>
      <c r="G50" s="166"/>
    </row>
    <row r="51" spans="1:9" ht="16.5" thickBot="1">
      <c r="A51" s="64" t="s">
        <v>73</v>
      </c>
      <c r="B51" s="33" t="s">
        <v>41</v>
      </c>
      <c r="C51" s="33">
        <v>0</v>
      </c>
      <c r="D51" s="33">
        <v>18</v>
      </c>
      <c r="E51" s="33">
        <f>IF(G51="NA",C51,I51)</f>
        <v>36</v>
      </c>
      <c r="F51" s="62" t="s">
        <v>128</v>
      </c>
      <c r="G51" s="69"/>
      <c r="I51" s="33">
        <v>36</v>
      </c>
    </row>
    <row r="52" spans="1:9" ht="32.25" thickBot="1">
      <c r="A52" s="64" t="s">
        <v>74</v>
      </c>
      <c r="B52" s="33" t="s">
        <v>42</v>
      </c>
      <c r="C52" s="33">
        <v>0</v>
      </c>
      <c r="D52" s="33">
        <v>9</v>
      </c>
      <c r="E52" s="33">
        <f>IF(G52="NA",C52,I52)</f>
        <v>18</v>
      </c>
      <c r="F52" s="62" t="s">
        <v>128</v>
      </c>
      <c r="G52" s="69"/>
      <c r="I52" s="33">
        <v>18</v>
      </c>
    </row>
    <row r="53" spans="1:9" s="17" customFormat="1" ht="16.5" thickBot="1">
      <c r="A53" s="23"/>
      <c r="B53" s="23" t="s">
        <v>28</v>
      </c>
      <c r="C53" s="13"/>
      <c r="D53" s="13"/>
      <c r="E53" s="13">
        <f>SUM(E51:E52,E47:E49,E35:E45)</f>
        <v>360</v>
      </c>
      <c r="F53" s="13"/>
      <c r="G53" s="13">
        <f>SUM(G51:G52,G47:G49,G35:G45)</f>
        <v>0</v>
      </c>
    </row>
    <row r="54" spans="1:9" s="17" customFormat="1" ht="16.5" thickBot="1">
      <c r="A54" s="23"/>
      <c r="B54" s="23"/>
      <c r="C54" s="13"/>
      <c r="D54" s="14">
        <v>0.7</v>
      </c>
      <c r="E54" s="15">
        <v>0.39900000000000002</v>
      </c>
      <c r="F54" s="13"/>
      <c r="G54" s="13"/>
    </row>
    <row r="55" spans="1:9" s="17" customFormat="1" ht="16.5" thickBot="1">
      <c r="A55" s="23"/>
      <c r="B55" s="23"/>
      <c r="C55" s="13"/>
      <c r="D55" s="13">
        <f>70%*E53</f>
        <v>251.99999999999997</v>
      </c>
      <c r="E55" s="16">
        <f>39.9%*E53</f>
        <v>143.63999999999999</v>
      </c>
      <c r="F55" s="16" t="s">
        <v>127</v>
      </c>
      <c r="G55" s="13" t="str">
        <f>IF(G53&gt;=D55,"Χαμηλή",IF(G53&lt;=E55,"Υψηλή","Μέση"))</f>
        <v>Υψηλή</v>
      </c>
    </row>
    <row r="56" spans="1:9" s="17" customFormat="1" ht="16.5" thickBot="1">
      <c r="A56" s="23"/>
      <c r="B56" s="23"/>
      <c r="C56" s="13"/>
      <c r="D56" s="13"/>
      <c r="E56" s="13"/>
      <c r="F56" s="13"/>
      <c r="G56" s="13"/>
    </row>
    <row r="57" spans="1:9" ht="16.5" thickBot="1">
      <c r="A57" s="72"/>
      <c r="B57" s="123" t="s">
        <v>38</v>
      </c>
      <c r="C57" s="124"/>
      <c r="D57" s="124"/>
      <c r="E57" s="124"/>
      <c r="F57" s="124"/>
      <c r="G57" s="125"/>
    </row>
    <row r="58" spans="1:9" ht="16.5" thickBot="1">
      <c r="A58" s="76"/>
      <c r="B58" s="75"/>
      <c r="C58" s="49"/>
      <c r="D58" s="49"/>
      <c r="E58" s="49"/>
      <c r="F58" s="49"/>
      <c r="G58" s="74"/>
    </row>
    <row r="59" spans="1:9" ht="16.5" thickBot="1">
      <c r="A59" s="32"/>
      <c r="B59" s="148" t="s">
        <v>176</v>
      </c>
      <c r="C59" s="149"/>
      <c r="D59" s="149"/>
      <c r="E59" s="149"/>
      <c r="F59" s="149"/>
      <c r="G59" s="150"/>
    </row>
    <row r="60" spans="1:9" ht="32.25" thickBot="1">
      <c r="A60" s="64" t="s">
        <v>76</v>
      </c>
      <c r="B60" s="33" t="s">
        <v>175</v>
      </c>
      <c r="C60" s="33">
        <v>0</v>
      </c>
      <c r="D60" s="33">
        <v>9</v>
      </c>
      <c r="E60" s="33">
        <f t="shared" ref="E60:E69" si="1">IF(G60="NA",C60,I60)</f>
        <v>18</v>
      </c>
      <c r="F60" s="62" t="s">
        <v>128</v>
      </c>
      <c r="G60" s="69"/>
      <c r="I60" s="33">
        <v>18</v>
      </c>
    </row>
    <row r="61" spans="1:9" ht="48" thickBot="1">
      <c r="A61" s="64" t="s">
        <v>77</v>
      </c>
      <c r="B61" s="33" t="s">
        <v>174</v>
      </c>
      <c r="C61" s="33">
        <v>0</v>
      </c>
      <c r="D61" s="33">
        <v>18</v>
      </c>
      <c r="E61" s="33">
        <f t="shared" si="1"/>
        <v>36</v>
      </c>
      <c r="F61" s="62" t="s">
        <v>128</v>
      </c>
      <c r="G61" s="69"/>
      <c r="I61" s="33">
        <v>36</v>
      </c>
    </row>
    <row r="62" spans="1:9" ht="48" thickBot="1">
      <c r="A62" s="64" t="s">
        <v>78</v>
      </c>
      <c r="B62" s="33" t="s">
        <v>144</v>
      </c>
      <c r="C62" s="33">
        <v>0</v>
      </c>
      <c r="D62" s="33">
        <v>9</v>
      </c>
      <c r="E62" s="33">
        <f t="shared" si="1"/>
        <v>18</v>
      </c>
      <c r="F62" s="62" t="s">
        <v>128</v>
      </c>
      <c r="G62" s="69"/>
      <c r="I62" s="33">
        <v>18</v>
      </c>
    </row>
    <row r="63" spans="1:9" ht="48" thickBot="1">
      <c r="A63" s="64" t="s">
        <v>79</v>
      </c>
      <c r="B63" s="33" t="s">
        <v>173</v>
      </c>
      <c r="C63" s="33">
        <v>0</v>
      </c>
      <c r="D63" s="33">
        <v>9</v>
      </c>
      <c r="E63" s="33">
        <f t="shared" si="1"/>
        <v>18</v>
      </c>
      <c r="F63" s="62" t="s">
        <v>128</v>
      </c>
      <c r="G63" s="69"/>
      <c r="I63" s="33">
        <v>18</v>
      </c>
    </row>
    <row r="64" spans="1:9" ht="63.75" thickBot="1">
      <c r="A64" s="64" t="s">
        <v>80</v>
      </c>
      <c r="B64" s="33" t="s">
        <v>134</v>
      </c>
      <c r="C64" s="33">
        <v>0</v>
      </c>
      <c r="D64" s="33">
        <v>18</v>
      </c>
      <c r="E64" s="33">
        <f t="shared" si="1"/>
        <v>36</v>
      </c>
      <c r="F64" s="62" t="s">
        <v>128</v>
      </c>
      <c r="G64" s="69"/>
      <c r="I64" s="33">
        <v>36</v>
      </c>
    </row>
    <row r="65" spans="1:9" ht="48" thickBot="1">
      <c r="A65" s="64" t="s">
        <v>81</v>
      </c>
      <c r="B65" s="33" t="s">
        <v>135</v>
      </c>
      <c r="C65" s="33">
        <v>0</v>
      </c>
      <c r="D65" s="33">
        <v>9</v>
      </c>
      <c r="E65" s="33">
        <f t="shared" si="1"/>
        <v>18</v>
      </c>
      <c r="F65" s="62" t="s">
        <v>128</v>
      </c>
      <c r="G65" s="69"/>
      <c r="I65" s="33">
        <v>18</v>
      </c>
    </row>
    <row r="66" spans="1:9" ht="48" thickBot="1">
      <c r="A66" s="64" t="s">
        <v>82</v>
      </c>
      <c r="B66" s="33" t="s">
        <v>136</v>
      </c>
      <c r="C66" s="33">
        <v>0</v>
      </c>
      <c r="D66" s="33">
        <v>9</v>
      </c>
      <c r="E66" s="33">
        <f t="shared" si="1"/>
        <v>18</v>
      </c>
      <c r="F66" s="62" t="s">
        <v>128</v>
      </c>
      <c r="G66" s="69"/>
      <c r="I66" s="33">
        <v>18</v>
      </c>
    </row>
    <row r="67" spans="1:9" ht="95.25" thickBot="1">
      <c r="A67" s="64" t="s">
        <v>83</v>
      </c>
      <c r="B67" s="33" t="s">
        <v>137</v>
      </c>
      <c r="C67" s="33">
        <v>0</v>
      </c>
      <c r="D67" s="33">
        <v>18</v>
      </c>
      <c r="E67" s="33">
        <f t="shared" si="1"/>
        <v>36</v>
      </c>
      <c r="F67" s="62" t="s">
        <v>128</v>
      </c>
      <c r="G67" s="69"/>
      <c r="I67" s="33">
        <v>36</v>
      </c>
    </row>
    <row r="68" spans="1:9" ht="79.5" thickBot="1">
      <c r="A68" s="64" t="s">
        <v>84</v>
      </c>
      <c r="B68" s="33" t="s">
        <v>138</v>
      </c>
      <c r="C68" s="33">
        <v>0</v>
      </c>
      <c r="D68" s="33">
        <v>18</v>
      </c>
      <c r="E68" s="33">
        <f t="shared" si="1"/>
        <v>36</v>
      </c>
      <c r="F68" s="62" t="s">
        <v>128</v>
      </c>
      <c r="G68" s="69"/>
      <c r="I68" s="33">
        <v>36</v>
      </c>
    </row>
    <row r="69" spans="1:9" ht="63.75" thickBot="1">
      <c r="A69" s="64" t="s">
        <v>85</v>
      </c>
      <c r="B69" s="33" t="s">
        <v>139</v>
      </c>
      <c r="C69" s="33">
        <v>0</v>
      </c>
      <c r="D69" s="33">
        <v>18</v>
      </c>
      <c r="E69" s="33">
        <f t="shared" si="1"/>
        <v>36</v>
      </c>
      <c r="F69" s="62" t="s">
        <v>128</v>
      </c>
      <c r="G69" s="69"/>
      <c r="I69" s="33">
        <v>36</v>
      </c>
    </row>
    <row r="70" spans="1:9" s="17" customFormat="1" ht="16.5" thickBot="1">
      <c r="A70" s="23"/>
      <c r="B70" s="23" t="s">
        <v>31</v>
      </c>
      <c r="C70" s="13"/>
      <c r="D70" s="13"/>
      <c r="E70" s="13">
        <f>SUM(E60:E69)</f>
        <v>270</v>
      </c>
      <c r="F70" s="13"/>
      <c r="G70" s="13">
        <f>SUM(G60:G69)</f>
        <v>0</v>
      </c>
    </row>
    <row r="71" spans="1:9" s="17" customFormat="1" ht="16.5" thickBot="1">
      <c r="A71" s="23"/>
      <c r="B71" s="23"/>
      <c r="C71" s="13"/>
      <c r="D71" s="14">
        <v>0.7</v>
      </c>
      <c r="E71" s="15">
        <v>0.39900000000000002</v>
      </c>
      <c r="F71" s="13"/>
      <c r="G71" s="13"/>
    </row>
    <row r="72" spans="1:9" s="17" customFormat="1" ht="16.5" thickBot="1">
      <c r="A72" s="23"/>
      <c r="B72" s="23"/>
      <c r="C72" s="13"/>
      <c r="D72" s="13">
        <f>70%*E70</f>
        <v>189</v>
      </c>
      <c r="E72" s="16">
        <f>39.9%*E70</f>
        <v>107.72999999999999</v>
      </c>
      <c r="F72" s="16" t="s">
        <v>127</v>
      </c>
      <c r="G72" s="13" t="str">
        <f>IF(G70&gt;=D72,"Χαμηλή",IF(G70&lt;=E72,"Υψηλή","Μέση"))</f>
        <v>Υψηλή</v>
      </c>
    </row>
    <row r="73" spans="1:9" s="17" customFormat="1" ht="16.5" thickBot="1">
      <c r="A73" s="23"/>
      <c r="B73" s="23"/>
      <c r="C73" s="13"/>
      <c r="D73" s="13"/>
      <c r="E73" s="13"/>
      <c r="F73" s="13"/>
      <c r="G73" s="13"/>
    </row>
    <row r="74" spans="1:9" ht="16.5" thickBot="1">
      <c r="A74" s="72"/>
      <c r="B74" s="123" t="s">
        <v>38</v>
      </c>
      <c r="C74" s="124"/>
      <c r="D74" s="124"/>
      <c r="E74" s="124"/>
      <c r="F74" s="124"/>
      <c r="G74" s="125"/>
    </row>
    <row r="75" spans="1:9" ht="16.5" thickBot="1">
      <c r="A75" s="71"/>
      <c r="B75" s="148" t="s">
        <v>172</v>
      </c>
      <c r="C75" s="149"/>
      <c r="D75" s="149"/>
      <c r="E75" s="149"/>
      <c r="F75" s="149"/>
      <c r="G75" s="150"/>
    </row>
    <row r="76" spans="1:9" ht="16.5" thickBot="1">
      <c r="A76" s="73"/>
      <c r="B76" s="164" t="s">
        <v>43</v>
      </c>
      <c r="C76" s="165"/>
      <c r="D76" s="165"/>
      <c r="E76" s="165"/>
      <c r="F76" s="165"/>
      <c r="G76" s="166"/>
    </row>
    <row r="77" spans="1:9" ht="48" thickBot="1">
      <c r="A77" s="64" t="s">
        <v>86</v>
      </c>
      <c r="B77" s="33" t="s">
        <v>44</v>
      </c>
      <c r="C77" s="33">
        <v>0</v>
      </c>
      <c r="D77" s="33">
        <v>9</v>
      </c>
      <c r="E77" s="33">
        <f>IF(G77="NA",C77,I77)</f>
        <v>18</v>
      </c>
      <c r="F77" s="62" t="s">
        <v>128</v>
      </c>
      <c r="G77" s="69"/>
      <c r="I77" s="33">
        <v>18</v>
      </c>
    </row>
    <row r="78" spans="1:9" ht="48" thickBot="1">
      <c r="A78" s="64" t="s">
        <v>87</v>
      </c>
      <c r="B78" s="33" t="s">
        <v>45</v>
      </c>
      <c r="C78" s="33">
        <v>0</v>
      </c>
      <c r="D78" s="33">
        <v>9</v>
      </c>
      <c r="E78" s="33">
        <f>IF(G78="NA",C78,I78)</f>
        <v>18</v>
      </c>
      <c r="F78" s="62" t="s">
        <v>128</v>
      </c>
      <c r="G78" s="69"/>
      <c r="I78" s="33">
        <v>18</v>
      </c>
    </row>
    <row r="79" spans="1:9" ht="32.25" thickBot="1">
      <c r="A79" s="64" t="s">
        <v>88</v>
      </c>
      <c r="B79" s="33" t="s">
        <v>145</v>
      </c>
      <c r="C79" s="33">
        <v>0</v>
      </c>
      <c r="D79" s="33">
        <v>9</v>
      </c>
      <c r="E79" s="33">
        <f>IF(G79="NA",C79,I79)</f>
        <v>18</v>
      </c>
      <c r="F79" s="62" t="s">
        <v>128</v>
      </c>
      <c r="G79" s="69"/>
      <c r="I79" s="33">
        <v>18</v>
      </c>
    </row>
    <row r="80" spans="1:9" ht="16.5" thickBot="1">
      <c r="A80" s="64" t="s">
        <v>89</v>
      </c>
      <c r="B80" s="33" t="s">
        <v>171</v>
      </c>
      <c r="C80" s="33">
        <v>0</v>
      </c>
      <c r="D80" s="33">
        <v>9</v>
      </c>
      <c r="E80" s="33">
        <f>IF(G80="NA",C80,I80)</f>
        <v>18</v>
      </c>
      <c r="F80" s="62" t="s">
        <v>128</v>
      </c>
      <c r="G80" s="69"/>
      <c r="I80" s="33">
        <v>18</v>
      </c>
    </row>
    <row r="81" spans="1:9" ht="16.5" thickBot="1">
      <c r="A81" s="73"/>
      <c r="B81" s="164" t="s">
        <v>46</v>
      </c>
      <c r="C81" s="165"/>
      <c r="D81" s="165"/>
      <c r="E81" s="165"/>
      <c r="F81" s="165"/>
      <c r="G81" s="166"/>
    </row>
    <row r="82" spans="1:9" ht="48" thickBot="1">
      <c r="A82" s="64" t="s">
        <v>90</v>
      </c>
      <c r="B82" s="33" t="s">
        <v>170</v>
      </c>
      <c r="C82" s="33">
        <v>0</v>
      </c>
      <c r="D82" s="33">
        <v>18</v>
      </c>
      <c r="E82" s="33">
        <f>IF(G82="NA",C82,I82)</f>
        <v>36</v>
      </c>
      <c r="F82" s="62" t="s">
        <v>128</v>
      </c>
      <c r="G82" s="69"/>
      <c r="I82" s="33">
        <v>36</v>
      </c>
    </row>
    <row r="83" spans="1:9" ht="63.75" thickBot="1">
      <c r="A83" s="64" t="s">
        <v>91</v>
      </c>
      <c r="B83" s="33" t="s">
        <v>47</v>
      </c>
      <c r="C83" s="33">
        <v>0</v>
      </c>
      <c r="D83" s="33">
        <v>18</v>
      </c>
      <c r="E83" s="33">
        <f>IF(G83="NA",C83,I83)</f>
        <v>36</v>
      </c>
      <c r="F83" s="62" t="s">
        <v>128</v>
      </c>
      <c r="G83" s="69"/>
      <c r="I83" s="33">
        <v>36</v>
      </c>
    </row>
    <row r="84" spans="1:9" ht="69.75" thickBot="1">
      <c r="A84" s="64" t="s">
        <v>92</v>
      </c>
      <c r="B84" s="33" t="s">
        <v>169</v>
      </c>
      <c r="C84" s="33">
        <v>0</v>
      </c>
      <c r="D84" s="33">
        <v>9</v>
      </c>
      <c r="E84" s="33">
        <f>IF(G84="NA",C84,I84)</f>
        <v>18</v>
      </c>
      <c r="F84" s="62" t="s">
        <v>128</v>
      </c>
      <c r="G84" s="69"/>
      <c r="I84" s="33">
        <v>18</v>
      </c>
    </row>
    <row r="85" spans="1:9" s="17" customFormat="1" ht="16.5" thickBot="1">
      <c r="A85" s="23"/>
      <c r="B85" s="23" t="s">
        <v>33</v>
      </c>
      <c r="C85" s="13"/>
      <c r="D85" s="13"/>
      <c r="E85" s="13">
        <f>SUM(E82:E84,E77:E80)</f>
        <v>162</v>
      </c>
      <c r="F85" s="13"/>
      <c r="G85" s="13">
        <f>SUM(G82:G84,G77:G80)</f>
        <v>0</v>
      </c>
    </row>
    <row r="86" spans="1:9" s="17" customFormat="1" ht="16.5" thickBot="1">
      <c r="A86" s="23"/>
      <c r="B86" s="23"/>
      <c r="C86" s="13"/>
      <c r="D86" s="14">
        <v>0.7</v>
      </c>
      <c r="E86" s="15">
        <v>0.39900000000000002</v>
      </c>
      <c r="F86" s="13"/>
      <c r="G86" s="13"/>
    </row>
    <row r="87" spans="1:9" s="17" customFormat="1" ht="16.5" thickBot="1">
      <c r="A87" s="23"/>
      <c r="B87" s="23"/>
      <c r="C87" s="13"/>
      <c r="D87" s="13">
        <f>70%*E85</f>
        <v>113.39999999999999</v>
      </c>
      <c r="E87" s="16">
        <f>39.9%*E85</f>
        <v>64.637999999999991</v>
      </c>
      <c r="F87" s="16" t="s">
        <v>127</v>
      </c>
      <c r="G87" s="13" t="str">
        <f>IF(G85&gt;=D87,"Χαμηλή",IF(G85&lt;=E87,"Υψηλή","Μέση"))</f>
        <v>Υψηλή</v>
      </c>
    </row>
    <row r="88" spans="1:9" s="17" customFormat="1" ht="16.5" thickBot="1">
      <c r="A88" s="23"/>
      <c r="B88" s="23"/>
      <c r="C88" s="13"/>
      <c r="D88" s="13"/>
      <c r="E88" s="13"/>
      <c r="F88" s="13"/>
      <c r="G88" s="13"/>
    </row>
    <row r="89" spans="1:9" ht="16.5" thickBot="1">
      <c r="A89" s="72"/>
      <c r="B89" s="123" t="s">
        <v>38</v>
      </c>
      <c r="C89" s="124"/>
      <c r="D89" s="124"/>
      <c r="E89" s="124"/>
      <c r="F89" s="124"/>
      <c r="G89" s="125"/>
    </row>
    <row r="90" spans="1:9" ht="16.5" thickBot="1">
      <c r="A90" s="71"/>
      <c r="B90" s="148" t="s">
        <v>168</v>
      </c>
      <c r="C90" s="149"/>
      <c r="D90" s="149"/>
      <c r="E90" s="149"/>
      <c r="F90" s="149"/>
      <c r="G90" s="150"/>
    </row>
    <row r="91" spans="1:9" ht="32.25" thickBot="1">
      <c r="A91" s="64" t="s">
        <v>93</v>
      </c>
      <c r="B91" s="33" t="s">
        <v>146</v>
      </c>
      <c r="C91" s="33">
        <v>0</v>
      </c>
      <c r="D91" s="33">
        <v>18</v>
      </c>
      <c r="E91" s="33">
        <f>IF(G91="NA",C91,I91)</f>
        <v>36</v>
      </c>
      <c r="F91" s="62" t="s">
        <v>128</v>
      </c>
      <c r="G91" s="69"/>
      <c r="I91" s="33">
        <v>36</v>
      </c>
    </row>
    <row r="92" spans="1:9" ht="32.25" thickBot="1">
      <c r="A92" s="64" t="s">
        <v>94</v>
      </c>
      <c r="B92" s="33" t="s">
        <v>167</v>
      </c>
      <c r="C92" s="33">
        <v>0</v>
      </c>
      <c r="D92" s="33">
        <v>9</v>
      </c>
      <c r="E92" s="33">
        <f>IF(G92="NA",C92,I92)</f>
        <v>18</v>
      </c>
      <c r="F92" s="62" t="s">
        <v>128</v>
      </c>
      <c r="G92" s="69"/>
      <c r="I92" s="33">
        <v>18</v>
      </c>
    </row>
    <row r="93" spans="1:9" ht="63.75" thickBot="1">
      <c r="A93" s="64" t="s">
        <v>95</v>
      </c>
      <c r="B93" s="33" t="s">
        <v>147</v>
      </c>
      <c r="C93" s="33">
        <v>0</v>
      </c>
      <c r="D93" s="33">
        <v>9</v>
      </c>
      <c r="E93" s="33">
        <f>IF(G93="NA",C93,I93)</f>
        <v>18</v>
      </c>
      <c r="F93" s="62" t="s">
        <v>128</v>
      </c>
      <c r="G93" s="69"/>
      <c r="I93" s="33">
        <v>18</v>
      </c>
    </row>
    <row r="94" spans="1:9" s="17" customFormat="1" ht="16.5" thickBot="1">
      <c r="A94" s="23"/>
      <c r="B94" s="23" t="s">
        <v>32</v>
      </c>
      <c r="C94" s="13"/>
      <c r="D94" s="13"/>
      <c r="E94" s="13">
        <f>SUM(E91:E93)</f>
        <v>72</v>
      </c>
      <c r="F94" s="13"/>
      <c r="G94" s="13">
        <f>SUM(G91:G93)</f>
        <v>0</v>
      </c>
    </row>
    <row r="95" spans="1:9" s="17" customFormat="1" ht="16.5" thickBot="1">
      <c r="A95" s="23"/>
      <c r="B95" s="23"/>
      <c r="C95" s="13"/>
      <c r="D95" s="14">
        <v>0.7</v>
      </c>
      <c r="E95" s="15">
        <v>0.39900000000000002</v>
      </c>
      <c r="F95" s="13"/>
      <c r="G95" s="13"/>
    </row>
    <row r="96" spans="1:9" s="17" customFormat="1" ht="16.5" thickBot="1">
      <c r="A96" s="23"/>
      <c r="B96" s="23"/>
      <c r="C96" s="13"/>
      <c r="D96" s="13">
        <f>70%*E94</f>
        <v>50.4</v>
      </c>
      <c r="E96" s="16">
        <f>39.9%*E94</f>
        <v>28.727999999999998</v>
      </c>
      <c r="F96" s="16" t="s">
        <v>127</v>
      </c>
      <c r="G96" s="13" t="str">
        <f>IF(G94&gt;=D96,"Χαμηλή",IF(G94&lt;=E96,"Υψηλή","Μέση"))</f>
        <v>Υψηλή</v>
      </c>
    </row>
    <row r="97" spans="1:9" s="17" customFormat="1" ht="16.5" thickBot="1">
      <c r="A97" s="23"/>
      <c r="B97" s="23"/>
      <c r="C97" s="13"/>
      <c r="D97" s="13"/>
      <c r="E97" s="13"/>
      <c r="F97" s="13"/>
      <c r="G97" s="13"/>
    </row>
    <row r="98" spans="1:9" ht="16.5" thickBot="1">
      <c r="A98" s="72"/>
      <c r="B98" s="123" t="s">
        <v>38</v>
      </c>
      <c r="C98" s="124"/>
      <c r="D98" s="124"/>
      <c r="E98" s="124"/>
      <c r="F98" s="124"/>
      <c r="G98" s="125"/>
    </row>
    <row r="99" spans="1:9" ht="16.5" thickBot="1">
      <c r="A99" s="71"/>
      <c r="B99" s="148" t="s">
        <v>166</v>
      </c>
      <c r="C99" s="149"/>
      <c r="D99" s="149"/>
      <c r="E99" s="149"/>
      <c r="F99" s="149"/>
      <c r="G99" s="150"/>
    </row>
    <row r="100" spans="1:9" ht="63.75" thickBot="1">
      <c r="A100" s="64" t="s">
        <v>96</v>
      </c>
      <c r="B100" s="33" t="s">
        <v>48</v>
      </c>
      <c r="C100" s="33">
        <v>0</v>
      </c>
      <c r="D100" s="33">
        <v>3</v>
      </c>
      <c r="E100" s="33">
        <f>IF(G100="NA",C100,I100)</f>
        <v>6</v>
      </c>
      <c r="F100" s="62" t="s">
        <v>128</v>
      </c>
      <c r="G100" s="69">
        <v>3</v>
      </c>
      <c r="I100" s="33">
        <v>6</v>
      </c>
    </row>
    <row r="101" spans="1:9" ht="32.25" thickBot="1">
      <c r="A101" s="64" t="s">
        <v>97</v>
      </c>
      <c r="B101" s="33" t="s">
        <v>49</v>
      </c>
      <c r="C101" s="33">
        <v>0</v>
      </c>
      <c r="D101" s="33">
        <v>3</v>
      </c>
      <c r="E101" s="33">
        <f>IF(G101="NA",C101,I101)</f>
        <v>6</v>
      </c>
      <c r="F101" s="62" t="s">
        <v>128</v>
      </c>
      <c r="G101" s="69">
        <v>6</v>
      </c>
      <c r="I101" s="33">
        <v>6</v>
      </c>
    </row>
    <row r="102" spans="1:9" ht="32.25" thickBot="1">
      <c r="A102" s="64" t="s">
        <v>98</v>
      </c>
      <c r="B102" s="33" t="s">
        <v>50</v>
      </c>
      <c r="C102" s="33">
        <v>0</v>
      </c>
      <c r="D102" s="33">
        <v>3</v>
      </c>
      <c r="E102" s="33">
        <f>IF(G102="NA",C102,I102)</f>
        <v>6</v>
      </c>
      <c r="F102" s="62" t="s">
        <v>128</v>
      </c>
      <c r="G102" s="69"/>
      <c r="I102" s="33">
        <v>6</v>
      </c>
    </row>
    <row r="103" spans="1:9" ht="63.75" thickBot="1">
      <c r="A103" s="64" t="s">
        <v>99</v>
      </c>
      <c r="B103" s="33" t="s">
        <v>75</v>
      </c>
      <c r="C103" s="33">
        <v>0</v>
      </c>
      <c r="D103" s="33">
        <v>9</v>
      </c>
      <c r="E103" s="33">
        <f>IF(G103="NA",C103,I103)</f>
        <v>18</v>
      </c>
      <c r="F103" s="62" t="s">
        <v>128</v>
      </c>
      <c r="G103" s="69">
        <v>18</v>
      </c>
      <c r="I103" s="33">
        <v>18</v>
      </c>
    </row>
    <row r="104" spans="1:9" s="17" customFormat="1" ht="16.5" thickBot="1">
      <c r="A104" s="23"/>
      <c r="B104" s="23" t="s">
        <v>35</v>
      </c>
      <c r="C104" s="13"/>
      <c r="D104" s="13"/>
      <c r="E104" s="13">
        <f>SUM(E100:E103)</f>
        <v>36</v>
      </c>
      <c r="F104" s="13"/>
      <c r="G104" s="13">
        <f>SUM(G100:G103)</f>
        <v>27</v>
      </c>
    </row>
    <row r="105" spans="1:9" s="17" customFormat="1" ht="16.5" thickBot="1">
      <c r="A105" s="23"/>
      <c r="B105" s="23"/>
      <c r="C105" s="13"/>
      <c r="D105" s="14">
        <v>0.7</v>
      </c>
      <c r="E105" s="15">
        <v>0.39900000000000002</v>
      </c>
      <c r="F105" s="13"/>
      <c r="G105" s="13"/>
    </row>
    <row r="106" spans="1:9" s="17" customFormat="1" ht="16.5" thickBot="1">
      <c r="A106" s="23"/>
      <c r="B106" s="23"/>
      <c r="C106" s="13"/>
      <c r="D106" s="13">
        <f>70%*E104</f>
        <v>25.2</v>
      </c>
      <c r="E106" s="16">
        <f>39.9%*E104</f>
        <v>14.363999999999999</v>
      </c>
      <c r="F106" s="16" t="s">
        <v>127</v>
      </c>
      <c r="G106" s="13" t="str">
        <f>IF(G104&gt;=D106,"Χαμηλή",IF(G104&lt;=E106,"Υψηλή","Μέση"))</f>
        <v>Χαμηλή</v>
      </c>
    </row>
    <row r="107" spans="1:9" s="17" customFormat="1" ht="16.5" thickBot="1">
      <c r="A107" s="23"/>
      <c r="B107" s="23"/>
      <c r="C107" s="13"/>
      <c r="D107" s="13"/>
      <c r="E107" s="13"/>
      <c r="F107" s="13"/>
      <c r="G107" s="13"/>
    </row>
    <row r="108" spans="1:9" ht="16.5" thickBot="1">
      <c r="A108" s="64"/>
      <c r="B108" s="123" t="s">
        <v>38</v>
      </c>
      <c r="C108" s="124"/>
      <c r="D108" s="124"/>
      <c r="E108" s="124"/>
      <c r="F108" s="124"/>
      <c r="G108" s="125"/>
    </row>
    <row r="109" spans="1:9" ht="16.5" thickBot="1">
      <c r="A109" s="65"/>
      <c r="B109" s="148" t="s">
        <v>116</v>
      </c>
      <c r="C109" s="149"/>
      <c r="D109" s="149"/>
      <c r="E109" s="149"/>
      <c r="F109" s="149"/>
      <c r="G109" s="150"/>
    </row>
    <row r="110" spans="1:9" ht="16.5" thickBot="1">
      <c r="A110" s="68"/>
      <c r="B110" s="161" t="s">
        <v>117</v>
      </c>
      <c r="C110" s="162"/>
      <c r="D110" s="162"/>
      <c r="E110" s="162"/>
      <c r="F110" s="162"/>
      <c r="G110" s="163"/>
    </row>
    <row r="111" spans="1:9" ht="63.75" thickBot="1">
      <c r="A111" s="64" t="s">
        <v>100</v>
      </c>
      <c r="B111" s="33" t="s">
        <v>131</v>
      </c>
      <c r="C111" s="33">
        <v>0</v>
      </c>
      <c r="D111" s="33">
        <v>9</v>
      </c>
      <c r="E111" s="33">
        <f>IF(G111="NA",C111,I111)</f>
        <v>18</v>
      </c>
      <c r="F111" s="62" t="s">
        <v>128</v>
      </c>
      <c r="G111" s="69"/>
      <c r="I111" s="33">
        <v>18</v>
      </c>
    </row>
    <row r="112" spans="1:9" ht="32.25" thickBot="1">
      <c r="A112" s="64" t="s">
        <v>101</v>
      </c>
      <c r="B112" s="33" t="s">
        <v>51</v>
      </c>
      <c r="C112" s="33">
        <v>0</v>
      </c>
      <c r="D112" s="33">
        <v>3</v>
      </c>
      <c r="E112" s="33">
        <f>IF(G112="NA",C112,I112)</f>
        <v>6</v>
      </c>
      <c r="F112" s="62" t="s">
        <v>128</v>
      </c>
      <c r="G112" s="61"/>
      <c r="I112" s="33">
        <v>6</v>
      </c>
    </row>
    <row r="113" spans="1:9" ht="63.75" thickBot="1">
      <c r="A113" s="64" t="s">
        <v>102</v>
      </c>
      <c r="B113" s="33" t="s">
        <v>52</v>
      </c>
      <c r="C113" s="33">
        <v>0</v>
      </c>
      <c r="D113" s="33">
        <v>9</v>
      </c>
      <c r="E113" s="33">
        <f>IF(G113="NA",C113,I113)</f>
        <v>18</v>
      </c>
      <c r="F113" s="62" t="s">
        <v>128</v>
      </c>
      <c r="G113" s="61"/>
      <c r="I113" s="33">
        <v>18</v>
      </c>
    </row>
    <row r="114" spans="1:9" ht="16.5" thickBot="1">
      <c r="A114" s="68"/>
      <c r="B114" s="161" t="s">
        <v>118</v>
      </c>
      <c r="C114" s="162"/>
      <c r="D114" s="162"/>
      <c r="E114" s="162"/>
      <c r="F114" s="162"/>
      <c r="G114" s="163"/>
    </row>
    <row r="115" spans="1:9" ht="16.5" thickBot="1">
      <c r="A115" s="68"/>
      <c r="B115" s="164" t="s">
        <v>53</v>
      </c>
      <c r="C115" s="165"/>
      <c r="D115" s="165"/>
      <c r="E115" s="165"/>
      <c r="F115" s="165"/>
      <c r="G115" s="166"/>
    </row>
    <row r="116" spans="1:9" ht="32.25" thickBot="1">
      <c r="A116" s="117" t="s">
        <v>103</v>
      </c>
      <c r="B116" s="70" t="s">
        <v>165</v>
      </c>
      <c r="C116" s="143">
        <v>0</v>
      </c>
      <c r="D116" s="143">
        <v>3</v>
      </c>
      <c r="E116" s="143">
        <f>IF(G116="NA",C116,I116)</f>
        <v>6</v>
      </c>
      <c r="F116" s="62" t="s">
        <v>128</v>
      </c>
      <c r="G116" s="159"/>
      <c r="I116" s="143">
        <v>6</v>
      </c>
    </row>
    <row r="117" spans="1:9" ht="32.25" thickBot="1">
      <c r="A117" s="158"/>
      <c r="B117" s="33" t="s">
        <v>164</v>
      </c>
      <c r="C117" s="144"/>
      <c r="D117" s="144"/>
      <c r="E117" s="144"/>
      <c r="F117" s="62" t="s">
        <v>128</v>
      </c>
      <c r="G117" s="160"/>
      <c r="I117" s="144"/>
    </row>
    <row r="118" spans="1:9" ht="48" thickBot="1">
      <c r="A118" s="64" t="s">
        <v>104</v>
      </c>
      <c r="B118" s="33" t="s">
        <v>54</v>
      </c>
      <c r="C118" s="33">
        <v>0</v>
      </c>
      <c r="D118" s="33">
        <v>9</v>
      </c>
      <c r="E118" s="33">
        <f>IF(G118="NA",C118,I118)</f>
        <v>18</v>
      </c>
      <c r="F118" s="62" t="s">
        <v>128</v>
      </c>
      <c r="G118" s="69"/>
      <c r="I118" s="33">
        <v>18</v>
      </c>
    </row>
    <row r="119" spans="1:9" ht="16.5" thickBot="1">
      <c r="A119" s="64" t="s">
        <v>105</v>
      </c>
      <c r="B119" s="33" t="s">
        <v>55</v>
      </c>
      <c r="C119" s="33">
        <v>0</v>
      </c>
      <c r="D119" s="33">
        <v>9</v>
      </c>
      <c r="E119" s="33">
        <f>IF(G119="NA",C119,I119)</f>
        <v>18</v>
      </c>
      <c r="F119" s="62" t="s">
        <v>128</v>
      </c>
      <c r="G119" s="61"/>
      <c r="I119" s="33">
        <v>18</v>
      </c>
    </row>
    <row r="120" spans="1:9" ht="32.25" thickBot="1">
      <c r="A120" s="64" t="s">
        <v>106</v>
      </c>
      <c r="B120" s="33" t="s">
        <v>148</v>
      </c>
      <c r="C120" s="33">
        <v>0</v>
      </c>
      <c r="D120" s="33">
        <v>9</v>
      </c>
      <c r="E120" s="33">
        <f>IF(G120="NA",C120,I120)</f>
        <v>18</v>
      </c>
      <c r="F120" s="62" t="s">
        <v>128</v>
      </c>
      <c r="G120" s="69"/>
      <c r="I120" s="33">
        <v>18</v>
      </c>
    </row>
    <row r="121" spans="1:9" ht="16.5" thickBot="1">
      <c r="A121" s="68"/>
      <c r="B121" s="164" t="s">
        <v>56</v>
      </c>
      <c r="C121" s="165"/>
      <c r="D121" s="165"/>
      <c r="E121" s="165"/>
      <c r="F121" s="165"/>
      <c r="G121" s="166"/>
    </row>
    <row r="122" spans="1:9" ht="31.5" customHeight="1" thickBot="1">
      <c r="A122" s="117" t="s">
        <v>107</v>
      </c>
      <c r="B122" s="143" t="s">
        <v>149</v>
      </c>
      <c r="C122" s="143">
        <v>0</v>
      </c>
      <c r="D122" s="143">
        <v>9</v>
      </c>
      <c r="E122" s="143">
        <f>IF(G122="NA",C122,I122)</f>
        <v>18</v>
      </c>
      <c r="F122" s="62" t="s">
        <v>128</v>
      </c>
      <c r="G122" s="67"/>
      <c r="I122" s="143">
        <v>18</v>
      </c>
    </row>
    <row r="123" spans="1:9" ht="15.6" customHeight="1" thickBot="1">
      <c r="A123" s="158"/>
      <c r="B123" s="144"/>
      <c r="C123" s="144"/>
      <c r="D123" s="144"/>
      <c r="E123" s="144"/>
      <c r="F123" s="62"/>
      <c r="G123" s="66"/>
      <c r="I123" s="144"/>
    </row>
    <row r="124" spans="1:9" ht="32.25" thickBot="1">
      <c r="A124" s="64" t="s">
        <v>108</v>
      </c>
      <c r="B124" s="33" t="s">
        <v>57</v>
      </c>
      <c r="C124" s="33">
        <v>0</v>
      </c>
      <c r="D124" s="33">
        <v>9</v>
      </c>
      <c r="E124" s="33">
        <f>IF(G124="NA",C124,I124)</f>
        <v>18</v>
      </c>
      <c r="F124" s="62" t="s">
        <v>128</v>
      </c>
      <c r="G124" s="61"/>
      <c r="I124" s="33">
        <v>18</v>
      </c>
    </row>
    <row r="125" spans="1:9" s="17" customFormat="1" ht="16.5" thickBot="1">
      <c r="A125" s="23"/>
      <c r="B125" s="23" t="s">
        <v>34</v>
      </c>
      <c r="C125" s="13"/>
      <c r="D125" s="13"/>
      <c r="E125" s="13">
        <f>SUM(E124,E122,E116:E120)</f>
        <v>96</v>
      </c>
      <c r="F125" s="13"/>
      <c r="G125" s="13">
        <f>SUM(G124,G122,G116:G120)</f>
        <v>0</v>
      </c>
    </row>
    <row r="126" spans="1:9" s="17" customFormat="1" ht="16.5" thickBot="1">
      <c r="A126" s="23"/>
      <c r="B126" s="23"/>
      <c r="C126" s="13"/>
      <c r="D126" s="14">
        <v>0.7</v>
      </c>
      <c r="E126" s="15">
        <v>0.39900000000000002</v>
      </c>
      <c r="F126" s="13"/>
      <c r="G126" s="13"/>
    </row>
    <row r="127" spans="1:9" s="17" customFormat="1" ht="16.5" thickBot="1">
      <c r="A127" s="23"/>
      <c r="B127" s="23"/>
      <c r="C127" s="13"/>
      <c r="D127" s="13">
        <f>70%*E125</f>
        <v>67.199999999999989</v>
      </c>
      <c r="E127" s="16">
        <f>39.9%*E125</f>
        <v>38.303999999999995</v>
      </c>
      <c r="F127" s="16" t="s">
        <v>127</v>
      </c>
      <c r="G127" s="13" t="str">
        <f>IF(G125&gt;=D127,"Χαμηλή",IF(G125&lt;=E127,"Υψηλή","Μέση"))</f>
        <v>Υψηλή</v>
      </c>
    </row>
    <row r="128" spans="1:9" s="17" customFormat="1" ht="16.5" thickBot="1">
      <c r="A128" s="23"/>
      <c r="B128" s="23"/>
      <c r="C128" s="13"/>
      <c r="D128" s="13"/>
      <c r="E128" s="13"/>
      <c r="F128" s="13"/>
      <c r="G128" s="13"/>
    </row>
    <row r="129" spans="1:9" ht="16.5" thickBot="1">
      <c r="A129" s="64"/>
      <c r="B129" s="123" t="s">
        <v>38</v>
      </c>
      <c r="C129" s="124"/>
      <c r="D129" s="124"/>
      <c r="E129" s="124"/>
      <c r="F129" s="124"/>
      <c r="G129" s="125"/>
    </row>
    <row r="130" spans="1:9" ht="16.5" thickBot="1">
      <c r="A130" s="65"/>
      <c r="B130" s="148" t="s">
        <v>163</v>
      </c>
      <c r="C130" s="149"/>
      <c r="D130" s="149"/>
      <c r="E130" s="149"/>
      <c r="F130" s="149"/>
      <c r="G130" s="150"/>
    </row>
    <row r="131" spans="1:9" ht="32.25" thickBot="1">
      <c r="A131" s="64" t="s">
        <v>109</v>
      </c>
      <c r="B131" s="33" t="s">
        <v>162</v>
      </c>
      <c r="C131" s="33">
        <v>0</v>
      </c>
      <c r="D131" s="33">
        <v>3</v>
      </c>
      <c r="E131" s="33">
        <f t="shared" ref="E131:E137" si="2">IF(G131="NA",C131,I131)</f>
        <v>6</v>
      </c>
      <c r="F131" s="62" t="s">
        <v>128</v>
      </c>
      <c r="G131" s="61"/>
      <c r="I131" s="33">
        <v>6</v>
      </c>
    </row>
    <row r="132" spans="1:9" ht="16.5" thickBot="1">
      <c r="A132" s="64" t="s">
        <v>110</v>
      </c>
      <c r="B132" s="33" t="s">
        <v>161</v>
      </c>
      <c r="C132" s="33">
        <v>0</v>
      </c>
      <c r="D132" s="33">
        <v>3</v>
      </c>
      <c r="E132" s="33">
        <f t="shared" si="2"/>
        <v>6</v>
      </c>
      <c r="F132" s="62" t="s">
        <v>128</v>
      </c>
      <c r="G132" s="61"/>
      <c r="I132" s="33">
        <v>6</v>
      </c>
    </row>
    <row r="133" spans="1:9" ht="32.25" thickBot="1">
      <c r="A133" s="64" t="s">
        <v>111</v>
      </c>
      <c r="B133" s="33" t="s">
        <v>160</v>
      </c>
      <c r="C133" s="33">
        <v>0</v>
      </c>
      <c r="D133" s="33">
        <v>3</v>
      </c>
      <c r="E133" s="33">
        <f t="shared" si="2"/>
        <v>6</v>
      </c>
      <c r="F133" s="62" t="s">
        <v>128</v>
      </c>
      <c r="G133" s="61"/>
      <c r="I133" s="33">
        <v>6</v>
      </c>
    </row>
    <row r="134" spans="1:9" ht="16.5" thickBot="1">
      <c r="A134" s="64" t="s">
        <v>112</v>
      </c>
      <c r="B134" s="33" t="s">
        <v>159</v>
      </c>
      <c r="C134" s="33">
        <v>0</v>
      </c>
      <c r="D134" s="33">
        <v>3</v>
      </c>
      <c r="E134" s="33">
        <f t="shared" si="2"/>
        <v>6</v>
      </c>
      <c r="F134" s="62" t="s">
        <v>128</v>
      </c>
      <c r="G134" s="61"/>
      <c r="I134" s="33">
        <v>6</v>
      </c>
    </row>
    <row r="135" spans="1:9" ht="16.5" thickBot="1">
      <c r="A135" s="64" t="s">
        <v>113</v>
      </c>
      <c r="B135" s="33" t="s">
        <v>158</v>
      </c>
      <c r="C135" s="33">
        <v>0</v>
      </c>
      <c r="D135" s="33">
        <v>3</v>
      </c>
      <c r="E135" s="33">
        <f t="shared" si="2"/>
        <v>6</v>
      </c>
      <c r="F135" s="62" t="s">
        <v>128</v>
      </c>
      <c r="G135" s="61"/>
      <c r="I135" s="33">
        <v>6</v>
      </c>
    </row>
    <row r="136" spans="1:9" ht="32.25" thickBot="1">
      <c r="A136" s="64" t="s">
        <v>114</v>
      </c>
      <c r="B136" s="33" t="s">
        <v>157</v>
      </c>
      <c r="C136" s="33">
        <v>0</v>
      </c>
      <c r="D136" s="33">
        <v>3</v>
      </c>
      <c r="E136" s="33">
        <f t="shared" si="2"/>
        <v>6</v>
      </c>
      <c r="F136" s="62" t="s">
        <v>128</v>
      </c>
      <c r="G136" s="61"/>
      <c r="I136" s="33">
        <v>6</v>
      </c>
    </row>
    <row r="137" spans="1:9" ht="16.5" thickBot="1">
      <c r="A137" s="64" t="s">
        <v>115</v>
      </c>
      <c r="B137" s="63" t="s">
        <v>156</v>
      </c>
      <c r="C137" s="33">
        <v>0</v>
      </c>
      <c r="D137" s="33">
        <v>3</v>
      </c>
      <c r="E137" s="33">
        <f t="shared" si="2"/>
        <v>6</v>
      </c>
      <c r="F137" s="62" t="s">
        <v>128</v>
      </c>
      <c r="G137" s="61"/>
      <c r="I137" s="33">
        <v>6</v>
      </c>
    </row>
    <row r="138" spans="1:9" s="17" customFormat="1" ht="16.5" thickBot="1">
      <c r="A138" s="23"/>
      <c r="B138" s="23" t="s">
        <v>36</v>
      </c>
      <c r="C138" s="13"/>
      <c r="D138" s="13"/>
      <c r="E138" s="13">
        <f>SUM(E131:E137)</f>
        <v>42</v>
      </c>
      <c r="F138" s="13"/>
      <c r="G138" s="13">
        <f>SUM(G131:G137)</f>
        <v>0</v>
      </c>
    </row>
    <row r="139" spans="1:9" s="17" customFormat="1" ht="16.5" thickBot="1">
      <c r="A139" s="23"/>
      <c r="B139" s="23"/>
      <c r="C139" s="13"/>
      <c r="D139" s="14">
        <v>0.7</v>
      </c>
      <c r="E139" s="15">
        <v>0.39900000000000002</v>
      </c>
      <c r="F139" s="13"/>
      <c r="G139" s="13"/>
    </row>
    <row r="140" spans="1:9" s="17" customFormat="1" ht="16.5" thickBot="1">
      <c r="A140" s="23"/>
      <c r="B140" s="23"/>
      <c r="C140" s="13"/>
      <c r="D140" s="13">
        <f>70%*E138</f>
        <v>29.4</v>
      </c>
      <c r="E140" s="16">
        <f>39.9%*E138</f>
        <v>16.757999999999999</v>
      </c>
      <c r="F140" s="16" t="s">
        <v>127</v>
      </c>
      <c r="G140" s="13" t="str">
        <f>IF(G138&gt;=D140,"Χαμηλή",IF(G138&lt;=E140,"Υψηλή","Μέση"))</f>
        <v>Υψηλή</v>
      </c>
    </row>
    <row r="141" spans="1:9" s="17" customFormat="1" ht="16.5" thickBot="1">
      <c r="A141" s="23"/>
      <c r="B141" s="23"/>
      <c r="C141" s="13"/>
      <c r="D141" s="13"/>
      <c r="E141" s="13"/>
      <c r="F141" s="13"/>
      <c r="G141" s="13"/>
    </row>
    <row r="142" spans="1:9" ht="15">
      <c r="A142" s="117"/>
      <c r="B142" s="151" t="s">
        <v>38</v>
      </c>
      <c r="C142" s="152"/>
      <c r="D142" s="152"/>
      <c r="E142" s="152"/>
      <c r="F142" s="152"/>
      <c r="G142" s="153"/>
    </row>
    <row r="143" spans="1:9" thickBot="1">
      <c r="A143" s="158"/>
      <c r="B143" s="154"/>
      <c r="C143" s="155"/>
      <c r="D143" s="155"/>
      <c r="E143" s="155"/>
      <c r="F143" s="155"/>
      <c r="G143" s="156"/>
    </row>
    <row r="144" spans="1:9" s="58" customFormat="1" ht="25.5" customHeight="1">
      <c r="A144" s="34"/>
      <c r="B144" s="60"/>
      <c r="C144" s="60"/>
      <c r="D144" s="60"/>
      <c r="E144" s="60"/>
      <c r="F144" s="60"/>
      <c r="G144" s="59"/>
    </row>
    <row r="145" spans="1:7" s="35" customFormat="1" ht="16.5" thickBot="1">
      <c r="A145" s="26"/>
      <c r="B145" s="27"/>
      <c r="C145" s="27"/>
      <c r="D145" s="27"/>
      <c r="E145" s="27"/>
      <c r="F145" s="27"/>
      <c r="G145" s="55"/>
    </row>
    <row r="146" spans="1:7" s="17" customFormat="1" ht="30" customHeight="1" thickTop="1" thickBot="1">
      <c r="A146" s="26"/>
      <c r="B146" s="57" t="str">
        <f>B53</f>
        <v>ΣΥΝΟΛΟ ΚΕΦΑΛΑΙΟΥ 1</v>
      </c>
      <c r="C146" s="56" t="str">
        <f>G55</f>
        <v>Υψηλή</v>
      </c>
      <c r="D146" s="157" t="s">
        <v>127</v>
      </c>
      <c r="E146" s="27"/>
      <c r="F146" s="27"/>
      <c r="G146" s="55"/>
    </row>
    <row r="147" spans="1:7" s="17" customFormat="1" ht="16.5" thickBot="1">
      <c r="A147" s="26"/>
      <c r="B147" s="54" t="str">
        <f>B70</f>
        <v>ΣΥΝΟΛΟ ΚΕΦΑΛΑΙΟΥ 2</v>
      </c>
      <c r="C147" s="36" t="str">
        <f>G72</f>
        <v>Υψηλή</v>
      </c>
      <c r="D147" s="141"/>
      <c r="E147" s="27"/>
      <c r="F147" s="27"/>
      <c r="G147" s="55"/>
    </row>
    <row r="148" spans="1:7" s="17" customFormat="1" ht="16.5" thickBot="1">
      <c r="A148" s="26"/>
      <c r="B148" s="54" t="str">
        <f>B85</f>
        <v>ΣΥΝΟΛΟ ΚΕΦΑΛΑΙΟΥ 3</v>
      </c>
      <c r="C148" s="36" t="str">
        <f>G87</f>
        <v>Υψηλή</v>
      </c>
      <c r="D148" s="141"/>
      <c r="E148" s="27"/>
      <c r="F148" s="27"/>
      <c r="G148" s="55"/>
    </row>
    <row r="149" spans="1:7" s="17" customFormat="1" ht="16.5" thickBot="1">
      <c r="A149" s="26"/>
      <c r="B149" s="54" t="str">
        <f>B94</f>
        <v>ΣΥΝΟΛΟ ΚΕΦΑΛΑΙΟΥ 4</v>
      </c>
      <c r="C149" s="36" t="str">
        <f>G96</f>
        <v>Υψηλή</v>
      </c>
      <c r="D149" s="141"/>
      <c r="E149" s="27"/>
      <c r="F149" s="27"/>
      <c r="G149" s="55"/>
    </row>
    <row r="150" spans="1:7" s="17" customFormat="1" ht="16.5" thickBot="1">
      <c r="A150" s="26"/>
      <c r="B150" s="54" t="str">
        <f>B104</f>
        <v>ΣΥΝΟΛΟ ΚΕΦΑΛΑΙΟΥ 5</v>
      </c>
      <c r="C150" s="36" t="str">
        <f>G106</f>
        <v>Χαμηλή</v>
      </c>
      <c r="D150" s="141"/>
      <c r="E150" s="27"/>
      <c r="F150" s="27"/>
      <c r="G150" s="55"/>
    </row>
    <row r="151" spans="1:7" s="17" customFormat="1" ht="16.5" thickBot="1">
      <c r="A151" s="28"/>
      <c r="B151" s="54" t="str">
        <f>B125</f>
        <v>ΣΥΝΟΛΟ ΚΕΦΑΛΑΙΟΥ 6</v>
      </c>
      <c r="C151" s="37" t="str">
        <f>G127</f>
        <v>Υψηλή</v>
      </c>
      <c r="D151" s="141"/>
      <c r="E151" s="29"/>
      <c r="F151" s="30"/>
      <c r="G151" s="30"/>
    </row>
    <row r="152" spans="1:7" s="17" customFormat="1" ht="16.5" thickBot="1">
      <c r="A152" s="28"/>
      <c r="B152" s="53" t="str">
        <f>B138</f>
        <v>ΣΥΝΟΛΟ ΚΕΦΑΛΑΙΟΥ 7</v>
      </c>
      <c r="C152" s="52" t="str">
        <f>G140</f>
        <v>Υψηλή</v>
      </c>
      <c r="D152" s="142"/>
      <c r="E152" s="31"/>
      <c r="F152" s="31"/>
      <c r="G152" s="30"/>
    </row>
    <row r="153" spans="1:7" ht="17.25" thickTop="1" thickBot="1">
      <c r="A153" s="38"/>
      <c r="B153" s="1"/>
    </row>
    <row r="154" spans="1:7">
      <c r="A154" s="39"/>
      <c r="B154" s="135"/>
      <c r="C154" s="136"/>
      <c r="D154" s="136"/>
      <c r="E154" s="136"/>
      <c r="F154" s="136"/>
      <c r="G154" s="137"/>
    </row>
    <row r="155" spans="1:7">
      <c r="A155" s="39"/>
      <c r="B155" s="41" t="s">
        <v>155</v>
      </c>
      <c r="C155" s="46"/>
      <c r="D155" s="46"/>
      <c r="E155" s="46"/>
      <c r="F155" s="46"/>
      <c r="G155" s="51"/>
    </row>
    <row r="156" spans="1:7">
      <c r="A156" s="39"/>
      <c r="B156" s="42"/>
      <c r="C156" s="46"/>
      <c r="D156" s="46"/>
      <c r="E156" s="46"/>
      <c r="F156" s="46"/>
      <c r="G156" s="51"/>
    </row>
    <row r="157" spans="1:7">
      <c r="A157" s="39"/>
      <c r="B157" s="43" t="s">
        <v>58</v>
      </c>
      <c r="C157" s="46"/>
      <c r="D157" s="46"/>
      <c r="E157" s="46"/>
      <c r="F157" s="46"/>
      <c r="G157" s="51"/>
    </row>
    <row r="158" spans="1:7">
      <c r="A158" s="39"/>
      <c r="B158" s="43"/>
      <c r="C158" s="46"/>
      <c r="D158" s="46"/>
      <c r="E158" s="46"/>
      <c r="F158" s="46"/>
      <c r="G158" s="51"/>
    </row>
    <row r="159" spans="1:7" ht="15.75" customHeight="1">
      <c r="A159" s="39"/>
      <c r="B159" s="134" t="s">
        <v>59</v>
      </c>
      <c r="C159" s="115"/>
      <c r="D159" s="115"/>
      <c r="E159" s="115"/>
      <c r="F159" s="115"/>
      <c r="G159" s="133"/>
    </row>
    <row r="160" spans="1:7">
      <c r="A160" s="39"/>
      <c r="B160" s="130"/>
      <c r="C160" s="107"/>
      <c r="D160" s="107"/>
      <c r="E160" s="107"/>
      <c r="F160" s="107"/>
      <c r="G160" s="131"/>
    </row>
    <row r="161" spans="1:7" ht="15.75" customHeight="1">
      <c r="A161" s="39"/>
      <c r="B161" s="134" t="s">
        <v>60</v>
      </c>
      <c r="C161" s="115"/>
      <c r="D161" s="115"/>
      <c r="E161" s="115"/>
      <c r="F161" s="115"/>
      <c r="G161" s="133"/>
    </row>
    <row r="162" spans="1:7">
      <c r="A162" s="39"/>
      <c r="B162" s="130"/>
      <c r="C162" s="107"/>
      <c r="D162" s="107"/>
      <c r="E162" s="107"/>
      <c r="F162" s="107"/>
      <c r="G162" s="131"/>
    </row>
    <row r="163" spans="1:7" ht="16.5" customHeight="1">
      <c r="A163" s="39"/>
      <c r="B163" s="134" t="s">
        <v>61</v>
      </c>
      <c r="C163" s="115"/>
      <c r="D163" s="115"/>
      <c r="E163" s="115"/>
      <c r="F163" s="115"/>
      <c r="G163" s="133"/>
    </row>
    <row r="164" spans="1:7">
      <c r="A164" s="39"/>
      <c r="B164" s="130"/>
      <c r="C164" s="107"/>
      <c r="D164" s="107"/>
      <c r="E164" s="107"/>
      <c r="F164" s="107"/>
      <c r="G164" s="131"/>
    </row>
    <row r="165" spans="1:7" ht="15.75" customHeight="1">
      <c r="A165" s="39"/>
      <c r="B165" s="128" t="s">
        <v>154</v>
      </c>
      <c r="C165" s="108"/>
      <c r="D165" s="108"/>
      <c r="E165" s="108"/>
      <c r="F165" s="108"/>
      <c r="G165" s="129"/>
    </row>
    <row r="166" spans="1:7" ht="15.75" customHeight="1">
      <c r="A166" s="39"/>
      <c r="B166" s="130" t="s">
        <v>8</v>
      </c>
      <c r="C166" s="107"/>
      <c r="D166" s="107"/>
      <c r="E166" s="107"/>
      <c r="F166" s="107"/>
      <c r="G166" s="131"/>
    </row>
    <row r="167" spans="1:7" ht="31.5" customHeight="1">
      <c r="A167" s="39"/>
      <c r="B167" s="140" t="s">
        <v>153</v>
      </c>
      <c r="C167" s="115"/>
      <c r="D167" s="115"/>
      <c r="E167" s="115"/>
      <c r="F167" s="115"/>
      <c r="G167" s="133"/>
    </row>
    <row r="168" spans="1:7" ht="16.5" customHeight="1">
      <c r="A168" s="39"/>
      <c r="B168" s="130"/>
      <c r="C168" s="107"/>
      <c r="D168" s="107"/>
      <c r="E168" s="107"/>
      <c r="F168" s="107"/>
      <c r="G168" s="131"/>
    </row>
    <row r="169" spans="1:7" ht="42.75" customHeight="1">
      <c r="A169" s="39"/>
      <c r="B169" s="132" t="s">
        <v>152</v>
      </c>
      <c r="C169" s="115"/>
      <c r="D169" s="115"/>
      <c r="E169" s="115"/>
      <c r="F169" s="115"/>
      <c r="G169" s="133"/>
    </row>
    <row r="170" spans="1:7" ht="45" customHeight="1">
      <c r="A170" s="39"/>
      <c r="B170" s="138" t="s">
        <v>151</v>
      </c>
      <c r="C170" s="116"/>
      <c r="D170" s="116"/>
      <c r="E170" s="116"/>
      <c r="F170" s="116"/>
      <c r="G170" s="139"/>
    </row>
    <row r="171" spans="1:7" ht="31.5" customHeight="1" thickBot="1">
      <c r="A171" s="39"/>
      <c r="B171" s="145" t="s">
        <v>150</v>
      </c>
      <c r="C171" s="146"/>
      <c r="D171" s="146"/>
      <c r="E171" s="146"/>
      <c r="F171" s="146"/>
      <c r="G171" s="147"/>
    </row>
    <row r="172" spans="1:7" s="25" customFormat="1">
      <c r="A172" s="24"/>
      <c r="B172" s="109" t="s">
        <v>119</v>
      </c>
      <c r="C172" s="110"/>
      <c r="D172" s="110"/>
      <c r="E172" s="110"/>
      <c r="F172" s="110"/>
      <c r="G172" s="111"/>
    </row>
    <row r="173" spans="1:7">
      <c r="A173" s="24"/>
      <c r="B173" s="112" t="s">
        <v>120</v>
      </c>
      <c r="C173" s="113"/>
      <c r="D173" s="113"/>
      <c r="E173" s="113"/>
      <c r="F173" s="113"/>
      <c r="G173" s="114"/>
    </row>
    <row r="174" spans="1:7" ht="42.75" customHeight="1">
      <c r="A174" s="38"/>
      <c r="B174" s="101" t="s">
        <v>121</v>
      </c>
      <c r="C174" s="102"/>
      <c r="D174" s="102"/>
      <c r="E174" s="102"/>
      <c r="F174" s="102"/>
      <c r="G174" s="103"/>
    </row>
    <row r="175" spans="1:7" ht="57" customHeight="1">
      <c r="A175" s="38"/>
      <c r="B175" s="101" t="s">
        <v>122</v>
      </c>
      <c r="C175" s="102"/>
      <c r="D175" s="102"/>
      <c r="E175" s="102"/>
      <c r="F175" s="102"/>
      <c r="G175" s="103"/>
    </row>
    <row r="176" spans="1:7">
      <c r="A176" s="38"/>
      <c r="B176" s="101" t="s">
        <v>123</v>
      </c>
      <c r="C176" s="102"/>
      <c r="D176" s="102"/>
      <c r="E176" s="102"/>
      <c r="F176" s="102"/>
      <c r="G176" s="103"/>
    </row>
    <row r="177" spans="1:7" ht="27" customHeight="1">
      <c r="A177" s="38"/>
      <c r="B177" s="101" t="s">
        <v>124</v>
      </c>
      <c r="C177" s="102"/>
      <c r="D177" s="102"/>
      <c r="E177" s="102"/>
      <c r="F177" s="102"/>
      <c r="G177" s="103"/>
    </row>
    <row r="178" spans="1:7">
      <c r="A178" s="38"/>
      <c r="B178" s="101" t="s">
        <v>125</v>
      </c>
      <c r="C178" s="102"/>
      <c r="D178" s="102"/>
      <c r="E178" s="102"/>
      <c r="F178" s="102"/>
      <c r="G178" s="103"/>
    </row>
    <row r="179" spans="1:7" ht="55.5" customHeight="1" thickBot="1">
      <c r="A179" s="38"/>
      <c r="B179" s="104" t="s">
        <v>126</v>
      </c>
      <c r="C179" s="105"/>
      <c r="D179" s="105"/>
      <c r="E179" s="105"/>
      <c r="F179" s="105"/>
      <c r="G179" s="106"/>
    </row>
    <row r="180" spans="1:7">
      <c r="A180" s="38"/>
      <c r="B180" s="1"/>
    </row>
    <row r="181" spans="1:7">
      <c r="A181" s="38"/>
      <c r="B181" s="1"/>
    </row>
    <row r="182" spans="1:7">
      <c r="A182" s="38"/>
      <c r="B182" s="3" t="s">
        <v>18</v>
      </c>
    </row>
    <row r="183" spans="1:7">
      <c r="A183" s="38"/>
      <c r="B183" s="3"/>
    </row>
    <row r="184" spans="1:7">
      <c r="A184" s="38"/>
      <c r="B184" s="3"/>
    </row>
    <row r="185" spans="1:7">
      <c r="A185" s="38"/>
      <c r="B185" s="6"/>
    </row>
    <row r="186" spans="1:7" ht="16.5" thickBot="1">
      <c r="B186" s="6"/>
    </row>
    <row r="187" spans="1:7" ht="20.25" thickTop="1" thickBot="1">
      <c r="A187" s="40"/>
      <c r="B187" s="98" t="s">
        <v>62</v>
      </c>
      <c r="C187" s="99"/>
      <c r="D187" s="99"/>
      <c r="E187" s="99"/>
      <c r="F187" s="100"/>
    </row>
    <row r="188" spans="1:7" ht="39" thickBot="1">
      <c r="A188" s="45" t="s">
        <v>9</v>
      </c>
      <c r="B188" s="5" t="s">
        <v>10</v>
      </c>
      <c r="C188" s="5" t="s">
        <v>11</v>
      </c>
      <c r="D188" s="5" t="s">
        <v>12</v>
      </c>
      <c r="E188" s="5" t="s">
        <v>13</v>
      </c>
      <c r="F188" s="18" t="s">
        <v>14</v>
      </c>
    </row>
    <row r="189" spans="1:7" ht="16.5" thickTop="1">
      <c r="A189" s="95">
        <v>1</v>
      </c>
      <c r="B189" s="89"/>
      <c r="C189" s="89"/>
      <c r="D189" s="89"/>
      <c r="E189" s="89" t="s">
        <v>15</v>
      </c>
      <c r="F189" s="91" t="s">
        <v>16</v>
      </c>
    </row>
    <row r="190" spans="1:7">
      <c r="A190" s="84"/>
      <c r="B190" s="87"/>
      <c r="C190" s="87"/>
      <c r="D190" s="87"/>
      <c r="E190" s="87"/>
      <c r="F190" s="92"/>
    </row>
    <row r="191" spans="1:7" ht="16.5" thickBot="1">
      <c r="A191" s="84"/>
      <c r="B191" s="87"/>
      <c r="C191" s="87"/>
      <c r="D191" s="87"/>
      <c r="E191" s="90"/>
      <c r="F191" s="93"/>
    </row>
    <row r="192" spans="1:7" ht="16.5" thickBot="1">
      <c r="A192" s="85"/>
      <c r="B192" s="88"/>
      <c r="C192" s="88"/>
      <c r="D192" s="88"/>
      <c r="E192" s="5" t="s">
        <v>17</v>
      </c>
      <c r="F192" s="18" t="s">
        <v>17</v>
      </c>
    </row>
    <row r="193" spans="1:6" s="50" customFormat="1" thickTop="1">
      <c r="A193" s="95">
        <v>2</v>
      </c>
      <c r="B193" s="89"/>
      <c r="C193" s="89"/>
      <c r="D193" s="89"/>
      <c r="E193" s="89" t="s">
        <v>15</v>
      </c>
      <c r="F193" s="91" t="s">
        <v>16</v>
      </c>
    </row>
    <row r="194" spans="1:6" s="50" customFormat="1" ht="15">
      <c r="A194" s="84"/>
      <c r="B194" s="87"/>
      <c r="C194" s="87"/>
      <c r="D194" s="87"/>
      <c r="E194" s="87"/>
      <c r="F194" s="92"/>
    </row>
    <row r="195" spans="1:6" s="50" customFormat="1" thickBot="1">
      <c r="A195" s="84"/>
      <c r="B195" s="87"/>
      <c r="C195" s="87"/>
      <c r="D195" s="87"/>
      <c r="E195" s="90"/>
      <c r="F195" s="93"/>
    </row>
    <row r="196" spans="1:6" s="50" customFormat="1" thickBot="1">
      <c r="A196" s="85"/>
      <c r="B196" s="88"/>
      <c r="C196" s="88"/>
      <c r="D196" s="88"/>
      <c r="E196" s="5" t="s">
        <v>17</v>
      </c>
      <c r="F196" s="18" t="s">
        <v>17</v>
      </c>
    </row>
    <row r="197" spans="1:6" s="50" customFormat="1" thickTop="1">
      <c r="A197" s="95">
        <v>3</v>
      </c>
      <c r="B197" s="89"/>
      <c r="C197" s="89"/>
      <c r="D197" s="89"/>
      <c r="E197" s="89" t="s">
        <v>15</v>
      </c>
      <c r="F197" s="91" t="s">
        <v>16</v>
      </c>
    </row>
    <row r="198" spans="1:6" s="50" customFormat="1" ht="15">
      <c r="A198" s="84"/>
      <c r="B198" s="87"/>
      <c r="C198" s="87"/>
      <c r="D198" s="87"/>
      <c r="E198" s="87"/>
      <c r="F198" s="92"/>
    </row>
    <row r="199" spans="1:6" s="50" customFormat="1" thickBot="1">
      <c r="A199" s="84"/>
      <c r="B199" s="87"/>
      <c r="C199" s="87"/>
      <c r="D199" s="87"/>
      <c r="E199" s="90"/>
      <c r="F199" s="93"/>
    </row>
    <row r="200" spans="1:6" s="50" customFormat="1" thickBot="1">
      <c r="A200" s="85"/>
      <c r="B200" s="88"/>
      <c r="C200" s="88"/>
      <c r="D200" s="88"/>
      <c r="E200" s="5" t="s">
        <v>17</v>
      </c>
      <c r="F200" s="18" t="s">
        <v>17</v>
      </c>
    </row>
    <row r="201" spans="1:6" s="50" customFormat="1" thickTop="1">
      <c r="A201" s="95">
        <v>4</v>
      </c>
      <c r="B201" s="89"/>
      <c r="C201" s="89"/>
      <c r="D201" s="89"/>
      <c r="E201" s="89" t="s">
        <v>15</v>
      </c>
      <c r="F201" s="91" t="s">
        <v>16</v>
      </c>
    </row>
    <row r="202" spans="1:6" s="50" customFormat="1" ht="15">
      <c r="A202" s="84"/>
      <c r="B202" s="87"/>
      <c r="C202" s="87"/>
      <c r="D202" s="87"/>
      <c r="E202" s="87"/>
      <c r="F202" s="92"/>
    </row>
    <row r="203" spans="1:6" s="50" customFormat="1" thickBot="1">
      <c r="A203" s="84"/>
      <c r="B203" s="87"/>
      <c r="C203" s="87"/>
      <c r="D203" s="87"/>
      <c r="E203" s="90"/>
      <c r="F203" s="93"/>
    </row>
    <row r="204" spans="1:6" s="50" customFormat="1" thickBot="1">
      <c r="A204" s="85"/>
      <c r="B204" s="88"/>
      <c r="C204" s="88"/>
      <c r="D204" s="88"/>
      <c r="E204" s="5" t="s">
        <v>17</v>
      </c>
      <c r="F204" s="18" t="s">
        <v>17</v>
      </c>
    </row>
    <row r="205" spans="1:6" s="50" customFormat="1" thickTop="1">
      <c r="A205" s="95">
        <v>5</v>
      </c>
      <c r="B205" s="89"/>
      <c r="C205" s="89"/>
      <c r="D205" s="89"/>
      <c r="E205" s="89" t="s">
        <v>15</v>
      </c>
      <c r="F205" s="91" t="s">
        <v>16</v>
      </c>
    </row>
    <row r="206" spans="1:6" s="50" customFormat="1" ht="15">
      <c r="A206" s="84"/>
      <c r="B206" s="87"/>
      <c r="C206" s="87"/>
      <c r="D206" s="87"/>
      <c r="E206" s="87"/>
      <c r="F206" s="92"/>
    </row>
    <row r="207" spans="1:6" s="50" customFormat="1" thickBot="1">
      <c r="A207" s="84"/>
      <c r="B207" s="87"/>
      <c r="C207" s="87"/>
      <c r="D207" s="87"/>
      <c r="E207" s="90"/>
      <c r="F207" s="93"/>
    </row>
    <row r="208" spans="1:6" s="50" customFormat="1" thickBot="1">
      <c r="A208" s="85"/>
      <c r="B208" s="88"/>
      <c r="C208" s="88"/>
      <c r="D208" s="88"/>
      <c r="E208" s="5" t="s">
        <v>17</v>
      </c>
      <c r="F208" s="18" t="s">
        <v>17</v>
      </c>
    </row>
    <row r="209" spans="1:6" s="50" customFormat="1" thickTop="1">
      <c r="A209" s="95">
        <v>6</v>
      </c>
      <c r="B209" s="89"/>
      <c r="C209" s="89"/>
      <c r="D209" s="89"/>
      <c r="E209" s="89" t="s">
        <v>15</v>
      </c>
      <c r="F209" s="91" t="s">
        <v>16</v>
      </c>
    </row>
    <row r="210" spans="1:6" s="50" customFormat="1" ht="15">
      <c r="A210" s="84"/>
      <c r="B210" s="87"/>
      <c r="C210" s="87"/>
      <c r="D210" s="87"/>
      <c r="E210" s="87"/>
      <c r="F210" s="92"/>
    </row>
    <row r="211" spans="1:6" s="50" customFormat="1" thickBot="1">
      <c r="A211" s="84"/>
      <c r="B211" s="87"/>
      <c r="C211" s="87"/>
      <c r="D211" s="87"/>
      <c r="E211" s="90"/>
      <c r="F211" s="93"/>
    </row>
    <row r="212" spans="1:6" s="50" customFormat="1" thickBot="1">
      <c r="A212" s="85"/>
      <c r="B212" s="88"/>
      <c r="C212" s="88"/>
      <c r="D212" s="88"/>
      <c r="E212" s="5" t="s">
        <v>17</v>
      </c>
      <c r="F212" s="18" t="s">
        <v>17</v>
      </c>
    </row>
    <row r="213" spans="1:6" s="50" customFormat="1" thickTop="1">
      <c r="A213" s="95">
        <v>7</v>
      </c>
      <c r="B213" s="89"/>
      <c r="C213" s="89"/>
      <c r="D213" s="89"/>
      <c r="E213" s="89" t="s">
        <v>15</v>
      </c>
      <c r="F213" s="91" t="s">
        <v>16</v>
      </c>
    </row>
    <row r="214" spans="1:6" s="50" customFormat="1" ht="15">
      <c r="A214" s="84"/>
      <c r="B214" s="87"/>
      <c r="C214" s="87"/>
      <c r="D214" s="87"/>
      <c r="E214" s="87"/>
      <c r="F214" s="92"/>
    </row>
    <row r="215" spans="1:6" s="50" customFormat="1" thickBot="1">
      <c r="A215" s="84"/>
      <c r="B215" s="87"/>
      <c r="C215" s="87"/>
      <c r="D215" s="87"/>
      <c r="E215" s="90"/>
      <c r="F215" s="93"/>
    </row>
    <row r="216" spans="1:6" s="50" customFormat="1" thickBot="1">
      <c r="A216" s="96"/>
      <c r="B216" s="90"/>
      <c r="C216" s="90"/>
      <c r="D216" s="90"/>
      <c r="E216" s="21" t="s">
        <v>17</v>
      </c>
      <c r="F216" s="22" t="s">
        <v>17</v>
      </c>
    </row>
    <row r="217" spans="1:6" s="50" customFormat="1" ht="15">
      <c r="A217" s="83">
        <v>8</v>
      </c>
      <c r="B217" s="86"/>
      <c r="C217" s="86"/>
      <c r="D217" s="86"/>
      <c r="E217" s="19" t="s">
        <v>16</v>
      </c>
      <c r="F217" s="94" t="s">
        <v>16</v>
      </c>
    </row>
    <row r="218" spans="1:6" s="50" customFormat="1" ht="15">
      <c r="A218" s="84"/>
      <c r="B218" s="87"/>
      <c r="C218" s="87"/>
      <c r="D218" s="87"/>
      <c r="E218" s="19" t="s">
        <v>8</v>
      </c>
      <c r="F218" s="92"/>
    </row>
    <row r="219" spans="1:6" s="50" customFormat="1" thickBot="1">
      <c r="A219" s="84"/>
      <c r="B219" s="87"/>
      <c r="C219" s="87"/>
      <c r="D219" s="87"/>
      <c r="E219" s="20"/>
      <c r="F219" s="93"/>
    </row>
    <row r="220" spans="1:6" s="50" customFormat="1" thickBot="1">
      <c r="A220" s="85"/>
      <c r="B220" s="88"/>
      <c r="C220" s="88"/>
      <c r="D220" s="88"/>
      <c r="E220" s="5" t="s">
        <v>17</v>
      </c>
      <c r="F220" s="18" t="s">
        <v>17</v>
      </c>
    </row>
    <row r="221" spans="1:6" s="50" customFormat="1" thickTop="1">
      <c r="A221" s="95">
        <v>9</v>
      </c>
      <c r="B221" s="89"/>
      <c r="C221" s="89"/>
      <c r="D221" s="89"/>
      <c r="E221" s="89" t="s">
        <v>15</v>
      </c>
      <c r="F221" s="91" t="s">
        <v>16</v>
      </c>
    </row>
    <row r="222" spans="1:6" s="50" customFormat="1" thickBot="1">
      <c r="A222" s="84"/>
      <c r="B222" s="87"/>
      <c r="C222" s="87"/>
      <c r="D222" s="87"/>
      <c r="E222" s="90"/>
      <c r="F222" s="93"/>
    </row>
    <row r="223" spans="1:6" s="50" customFormat="1" ht="15">
      <c r="A223" s="84"/>
      <c r="B223" s="87"/>
      <c r="C223" s="87"/>
      <c r="D223" s="87"/>
      <c r="E223" s="86" t="s">
        <v>17</v>
      </c>
      <c r="F223" s="94" t="s">
        <v>17</v>
      </c>
    </row>
    <row r="224" spans="1:6" s="50" customFormat="1" thickBot="1">
      <c r="A224" s="96"/>
      <c r="B224" s="90"/>
      <c r="C224" s="90"/>
      <c r="D224" s="88"/>
      <c r="E224" s="88"/>
      <c r="F224" s="97"/>
    </row>
    <row r="225" spans="1:6" s="50" customFormat="1" thickTop="1">
      <c r="A225" s="83">
        <v>10</v>
      </c>
      <c r="B225" s="86"/>
      <c r="C225" s="86"/>
      <c r="D225" s="89"/>
      <c r="E225" s="89" t="s">
        <v>15</v>
      </c>
      <c r="F225" s="91" t="s">
        <v>16</v>
      </c>
    </row>
    <row r="226" spans="1:6" s="50" customFormat="1" ht="15">
      <c r="A226" s="84"/>
      <c r="B226" s="87"/>
      <c r="C226" s="87"/>
      <c r="D226" s="87"/>
      <c r="E226" s="87"/>
      <c r="F226" s="92"/>
    </row>
    <row r="227" spans="1:6" s="50" customFormat="1" thickBot="1">
      <c r="A227" s="84"/>
      <c r="B227" s="87"/>
      <c r="C227" s="87"/>
      <c r="D227" s="87"/>
      <c r="E227" s="90"/>
      <c r="F227" s="93"/>
    </row>
    <row r="228" spans="1:6" s="50" customFormat="1" thickBot="1">
      <c r="A228" s="85"/>
      <c r="B228" s="88"/>
      <c r="C228" s="88"/>
      <c r="D228" s="88"/>
      <c r="E228" s="5" t="s">
        <v>17</v>
      </c>
      <c r="F228" s="18" t="s">
        <v>17</v>
      </c>
    </row>
    <row r="229" spans="1:6" s="50" customFormat="1" thickTop="1">
      <c r="A229" s="12"/>
      <c r="F229" s="11"/>
    </row>
  </sheetData>
  <dataConsolidate/>
  <mergeCells count="136">
    <mergeCell ref="B16:G16"/>
    <mergeCell ref="C19:F19"/>
    <mergeCell ref="C20:F20"/>
    <mergeCell ref="C21:F21"/>
    <mergeCell ref="C22:F22"/>
    <mergeCell ref="C23:F23"/>
    <mergeCell ref="B90:G90"/>
    <mergeCell ref="B98:G98"/>
    <mergeCell ref="B99:G99"/>
    <mergeCell ref="B34:G34"/>
    <mergeCell ref="A42:A43"/>
    <mergeCell ref="C42:C43"/>
    <mergeCell ref="D42:D43"/>
    <mergeCell ref="C27:C31"/>
    <mergeCell ref="D27:D31"/>
    <mergeCell ref="E27:E31"/>
    <mergeCell ref="F27:F31"/>
    <mergeCell ref="G27:G31"/>
    <mergeCell ref="B33:G33"/>
    <mergeCell ref="B46:G46"/>
    <mergeCell ref="B50:G50"/>
    <mergeCell ref="B57:G57"/>
    <mergeCell ref="B59:G59"/>
    <mergeCell ref="B74:G74"/>
    <mergeCell ref="B75:G75"/>
    <mergeCell ref="B76:G76"/>
    <mergeCell ref="B81:G81"/>
    <mergeCell ref="B89:G89"/>
    <mergeCell ref="A116:A117"/>
    <mergeCell ref="C116:C117"/>
    <mergeCell ref="D116:D117"/>
    <mergeCell ref="E116:E117"/>
    <mergeCell ref="G116:G117"/>
    <mergeCell ref="B160:G160"/>
    <mergeCell ref="A142:A143"/>
    <mergeCell ref="B159:G159"/>
    <mergeCell ref="B108:G108"/>
    <mergeCell ref="B109:G109"/>
    <mergeCell ref="B110:G110"/>
    <mergeCell ref="B114:G114"/>
    <mergeCell ref="B115:G115"/>
    <mergeCell ref="B121:G121"/>
    <mergeCell ref="A122:A123"/>
    <mergeCell ref="B122:B123"/>
    <mergeCell ref="C122:C123"/>
    <mergeCell ref="D122:D123"/>
    <mergeCell ref="E122:E123"/>
    <mergeCell ref="B174:G174"/>
    <mergeCell ref="B175:G175"/>
    <mergeCell ref="B176:G176"/>
    <mergeCell ref="B161:G161"/>
    <mergeCell ref="B162:G162"/>
    <mergeCell ref="B163:G163"/>
    <mergeCell ref="B164:G164"/>
    <mergeCell ref="B129:G129"/>
    <mergeCell ref="B130:G130"/>
    <mergeCell ref="B142:G143"/>
    <mergeCell ref="D146:D152"/>
    <mergeCell ref="B154:G154"/>
    <mergeCell ref="B165:G165"/>
    <mergeCell ref="B166:G166"/>
    <mergeCell ref="B167:G167"/>
    <mergeCell ref="B168:G168"/>
    <mergeCell ref="B169:G169"/>
    <mergeCell ref="B170:G170"/>
    <mergeCell ref="B171:G171"/>
    <mergeCell ref="B172:G172"/>
    <mergeCell ref="B173:G173"/>
    <mergeCell ref="B177:G177"/>
    <mergeCell ref="B178:G178"/>
    <mergeCell ref="B179:G179"/>
    <mergeCell ref="B187:F187"/>
    <mergeCell ref="A189:A192"/>
    <mergeCell ref="B189:B192"/>
    <mergeCell ref="C189:C192"/>
    <mergeCell ref="D189:D192"/>
    <mergeCell ref="E189:E191"/>
    <mergeCell ref="F189:F191"/>
    <mergeCell ref="E201:E203"/>
    <mergeCell ref="F201:F203"/>
    <mergeCell ref="A205:A208"/>
    <mergeCell ref="B205:B208"/>
    <mergeCell ref="C205:C208"/>
    <mergeCell ref="D205:D208"/>
    <mergeCell ref="E205:E207"/>
    <mergeCell ref="F205:F207"/>
    <mergeCell ref="A193:A196"/>
    <mergeCell ref="B193:B196"/>
    <mergeCell ref="C193:C196"/>
    <mergeCell ref="D193:D196"/>
    <mergeCell ref="E193:E195"/>
    <mergeCell ref="F193:F195"/>
    <mergeCell ref="A197:A200"/>
    <mergeCell ref="B197:B200"/>
    <mergeCell ref="C197:C200"/>
    <mergeCell ref="D197:D200"/>
    <mergeCell ref="E197:E199"/>
    <mergeCell ref="F197:F199"/>
    <mergeCell ref="I42:I43"/>
    <mergeCell ref="I116:I117"/>
    <mergeCell ref="I122:I123"/>
    <mergeCell ref="A225:A228"/>
    <mergeCell ref="B225:B228"/>
    <mergeCell ref="C225:C228"/>
    <mergeCell ref="D225:D228"/>
    <mergeCell ref="E225:E227"/>
    <mergeCell ref="F225:F227"/>
    <mergeCell ref="A217:A220"/>
    <mergeCell ref="C213:C216"/>
    <mergeCell ref="D213:D216"/>
    <mergeCell ref="E213:E215"/>
    <mergeCell ref="F213:F215"/>
    <mergeCell ref="A209:A212"/>
    <mergeCell ref="B209:B212"/>
    <mergeCell ref="C209:C212"/>
    <mergeCell ref="D209:D212"/>
    <mergeCell ref="E209:E211"/>
    <mergeCell ref="F209:F211"/>
    <mergeCell ref="A201:A204"/>
    <mergeCell ref="B201:B204"/>
    <mergeCell ref="C201:C204"/>
    <mergeCell ref="D201:D204"/>
    <mergeCell ref="E223:E224"/>
    <mergeCell ref="F223:F224"/>
    <mergeCell ref="A213:A216"/>
    <mergeCell ref="B213:B216"/>
    <mergeCell ref="B217:B220"/>
    <mergeCell ref="C217:C220"/>
    <mergeCell ref="D217:D220"/>
    <mergeCell ref="F217:F219"/>
    <mergeCell ref="A221:A224"/>
    <mergeCell ref="B221:B224"/>
    <mergeCell ref="C221:C224"/>
    <mergeCell ref="D221:D224"/>
    <mergeCell ref="E221:E222"/>
    <mergeCell ref="F221:F222"/>
  </mergeCells>
  <dataValidations count="6">
    <dataValidation type="list" allowBlank="1" showInputMessage="1" showErrorMessage="1" sqref="G100:G102 G112 G116:G117 G131:G137">
      <formula1>$C$100:$F$100</formula1>
    </dataValidation>
    <dataValidation type="list" allowBlank="1" showInputMessage="1" showErrorMessage="1" sqref="G60 G62:G63 G65:G66 G77:G80 G84 G92:G93 G103 G111 G113 G118:G120 G122 G124">
      <formula1>$C$60:$F$60</formula1>
    </dataValidation>
    <dataValidation type="list" allowBlank="1" showInputMessage="1" showErrorMessage="1" sqref="G52">
      <formula1>$C$52:$F$52</formula1>
    </dataValidation>
    <dataValidation type="list" allowBlank="1" showInputMessage="1" showErrorMessage="1" sqref="G51 G61 G64 G67:G69 G82:G83 G91">
      <formula1>$C$51:$F$51</formula1>
    </dataValidation>
    <dataValidation type="list" allowBlank="1" showInputMessage="1" showErrorMessage="1" sqref="G36 G38:G42 G47:G49">
      <formula1>$C$36:$F$36</formula1>
    </dataValidation>
    <dataValidation type="list" allowBlank="1" showInputMessage="1" showErrorMessage="1" sqref="G35 G37 G44:G45">
      <formula1>$C$35:$F$35</formula1>
    </dataValidation>
  </dataValidations>
  <pageMargins left="0.39370078740157483" right="0.11811023622047245" top="0.59055118110236227" bottom="0.43307086614173229" header="0.5511811023622047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FISHING VESSEL</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lastPrinted>2019-06-09T16:17:21Z</cp:lastPrinted>
  <dcterms:created xsi:type="dcterms:W3CDTF">2018-02-20T10:53:10Z</dcterms:created>
  <dcterms:modified xsi:type="dcterms:W3CDTF">2022-04-29T09:27:05Z</dcterms:modified>
</cp:coreProperties>
</file>