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 windowWidth="19440" windowHeight="12405"/>
  </bookViews>
  <sheets>
    <sheet name="FISHING VESSEL" sheetId="12" r:id="rId1"/>
  </sheets>
  <definedNames>
    <definedName name="OLE_LINK1" localSheetId="0">'FISHING VESSEL'!#REF!</definedName>
  </definedNames>
  <calcPr calcId="125725"/>
</workbook>
</file>

<file path=xl/calcChain.xml><?xml version="1.0" encoding="utf-8"?>
<calcChain xmlns="http://schemas.openxmlformats.org/spreadsheetml/2006/main">
  <c r="E35" i="12"/>
  <c r="E36"/>
  <c r="E37"/>
  <c r="E38"/>
  <c r="E39"/>
  <c r="E40"/>
  <c r="E41"/>
  <c r="E42"/>
  <c r="E44"/>
  <c r="E45"/>
  <c r="E47"/>
  <c r="E48"/>
  <c r="E49"/>
  <c r="E51"/>
  <c r="E52"/>
  <c r="E53"/>
  <c r="E55" s="1"/>
  <c r="G53"/>
  <c r="E60"/>
  <c r="E61"/>
  <c r="E62"/>
  <c r="E63"/>
  <c r="E64"/>
  <c r="E65"/>
  <c r="E66"/>
  <c r="E67"/>
  <c r="E68"/>
  <c r="E69"/>
  <c r="E70"/>
  <c r="E72" s="1"/>
  <c r="G70"/>
  <c r="E77"/>
  <c r="E78"/>
  <c r="E79"/>
  <c r="E80"/>
  <c r="E82"/>
  <c r="E83"/>
  <c r="E84"/>
  <c r="E85"/>
  <c r="E87" s="1"/>
  <c r="G85"/>
  <c r="E91"/>
  <c r="E92"/>
  <c r="E93"/>
  <c r="E94"/>
  <c r="E96" s="1"/>
  <c r="G94"/>
  <c r="E100"/>
  <c r="E101"/>
  <c r="E104" s="1"/>
  <c r="E102"/>
  <c r="E103"/>
  <c r="G104"/>
  <c r="E111"/>
  <c r="E112"/>
  <c r="E113"/>
  <c r="E116"/>
  <c r="E118"/>
  <c r="E119"/>
  <c r="E120"/>
  <c r="E122"/>
  <c r="E124"/>
  <c r="E125" s="1"/>
  <c r="G125"/>
  <c r="E131"/>
  <c r="E138" s="1"/>
  <c r="E132"/>
  <c r="E133"/>
  <c r="E134"/>
  <c r="E135"/>
  <c r="E136"/>
  <c r="E137"/>
  <c r="G138"/>
  <c r="B146"/>
  <c r="B147"/>
  <c r="B148"/>
  <c r="B149"/>
  <c r="B150"/>
  <c r="B151"/>
  <c r="B152"/>
  <c r="D127" l="1"/>
  <c r="E127"/>
  <c r="E106"/>
  <c r="D106"/>
  <c r="G106" s="1"/>
  <c r="C150" s="1"/>
  <c r="D140"/>
  <c r="E140"/>
  <c r="G140" s="1"/>
  <c r="C152" s="1"/>
  <c r="G127"/>
  <c r="C151" s="1"/>
  <c r="D87"/>
  <c r="G87" s="1"/>
  <c r="C148" s="1"/>
  <c r="D72"/>
  <c r="G72" s="1"/>
  <c r="C147" s="1"/>
  <c r="D96"/>
  <c r="G96" s="1"/>
  <c r="C149" s="1"/>
  <c r="D55"/>
  <c r="G55" s="1"/>
  <c r="C146" s="1"/>
</calcChain>
</file>

<file path=xl/sharedStrings.xml><?xml version="1.0" encoding="utf-8"?>
<sst xmlns="http://schemas.openxmlformats.org/spreadsheetml/2006/main" count="299" uniqueCount="193">
  <si>
    <t xml:space="preserve">               </t>
  </si>
  <si>
    <r>
      <t xml:space="preserve">     </t>
    </r>
    <r>
      <rPr>
        <sz val="12"/>
        <color theme="1"/>
        <rFont val="Times New Roman"/>
        <family val="1"/>
        <charset val="161"/>
      </rPr>
      <t xml:space="preserve">     </t>
    </r>
  </si>
  <si>
    <t>ΕΛΛΗΝΙΚΗ ΔΗΜΟΚΡΑΤΙΑ</t>
  </si>
  <si>
    <t xml:space="preserve">                   </t>
  </si>
  <si>
    <t xml:space="preserve">Δ/ΝΣΗ ΑΓΡΟΤΙΚΗΣ ΟΙΚΟΝΟΜΙΑΣ &amp; </t>
  </si>
  <si>
    <t>ΚΤΗΝΙΑΤΡΙΚΗΣ</t>
  </si>
  <si>
    <t xml:space="preserve">    </t>
  </si>
  <si>
    <t>ΤΜΗΜΑ ΚΤΗΝΙΑΤΡΙΚΗΣ</t>
  </si>
  <si>
    <t xml:space="preserve"> </t>
  </si>
  <si>
    <t>ΑΡ.</t>
  </si>
  <si>
    <t>ΜΗ ΣΥΜΜΟΡΦΩΣΕΙΣ</t>
  </si>
  <si>
    <t>Προτεινόμενη διορθωτική ενέργεια από την επιχείρηση</t>
  </si>
  <si>
    <t>Υπευθυνότητα και χρονοδιάγραμμα υλοποίησης</t>
  </si>
  <si>
    <t>Έγκριση πλάνου διορθωτικών ενεργειών</t>
  </si>
  <si>
    <t>Επιβεβαίωση ολοκλήρωσης διορθ. ενέργειας</t>
  </si>
  <si>
    <t xml:space="preserve">Ημερομηνία: </t>
  </si>
  <si>
    <t>Ημερομηνία:</t>
  </si>
  <si>
    <t>Υπογραφή:</t>
  </si>
  <si>
    <t>Υπογραφή (ες) του υπευθύνου ή του εκπροσώπου της επιχείρησης :</t>
  </si>
  <si>
    <t xml:space="preserve">ΣΥΜΜΟΡΦΩΣΗ: κρίνεται ικανοποιητικό </t>
  </si>
  <si>
    <t>ΑΠΟΚΛΙΣΗ: κρίνεται μη ικανοποιητικό</t>
  </si>
  <si>
    <t>ΜΗ ΣΥΜΜΟΡΦΩΣΗ: δεν υπάρχει αλλά είναι απαραίτητο</t>
  </si>
  <si>
    <t xml:space="preserve">ΜΗ ΕΦΑΡΜΟΣΙΜΟ: απουσιάζει αλλά δεν χρειάζεται στη συγκεκριμένη εγκατάσταση </t>
  </si>
  <si>
    <t>ΣΥΜΜΟΡΦΩΣΗ</t>
  </si>
  <si>
    <t>ΑΠΟΚΛΙΣΗ</t>
  </si>
  <si>
    <t>ΜΗ ΣΥΜΜΟΡΦΩΣΗ</t>
  </si>
  <si>
    <t>ΜΗ ΕΦΑΡΜΟΣΙΜΟ</t>
  </si>
  <si>
    <t>ΒΑΘΜΟΛΟΓΙΑ</t>
  </si>
  <si>
    <t>ΣΥΝΟΛΟ ΚΕΦΑΛΑΙΟΥ 1</t>
  </si>
  <si>
    <t>ΠΕΡΙΦΕΡΕΙΑ:</t>
  </si>
  <si>
    <t>ΠΕΡΙΦΕΡΕΙΑΚΗ ΕΝΟΤΗΤΑ:</t>
  </si>
  <si>
    <t>ΣΥΝΟΛΟ ΚΕΦΑΛΑΙΟΥ 2</t>
  </si>
  <si>
    <t>ΣΥΝΟΛΟ ΚΕΦΑΛΑΙΟΥ 4</t>
  </si>
  <si>
    <t>ΣΥΝΟΛΟ ΚΕΦΑΛΑΙΟΥ 3</t>
  </si>
  <si>
    <t>ΣΥΝΟΛΟ ΚΕΦΑΛΑΙΟΥ 6</t>
  </si>
  <si>
    <t>ΣΥΝΟΛΟ ΚΕΦΑΛΑΙΟΥ 5</t>
  </si>
  <si>
    <t>ΣΥΝΟΛΟ ΚΕΦΑΛΑΙΟΥ 7</t>
  </si>
  <si>
    <t xml:space="preserve">Α. Κατασκευή και εξοπλισμός </t>
  </si>
  <si>
    <t>Σχόλια – Παρατηρήσεις:</t>
  </si>
  <si>
    <t>Χρησιμοποιούνται μόνο καθαριστικά / απολυμαντικά εγκεκριμένα για χρήση στη βιομηχανία τροφίμων</t>
  </si>
  <si>
    <t xml:space="preserve">Γ. Συντήρηση </t>
  </si>
  <si>
    <t>Οι χώροι και ο εξοπλισμός είναι σε καλή κατάσταση</t>
  </si>
  <si>
    <t>Υπάρχει πρόγραμμα  για τη συντήρηση των  χώρων και του εξοπλισμού και ακολουθείται</t>
  </si>
  <si>
    <t xml:space="preserve">Α. Σχεδιασμός και διαμόρφωση χώρων – Εξοπλισμός ψυκτικών θαλάμων </t>
  </si>
  <si>
    <t>Οι θάλαμοι αποθήκευσης είναι εφοδιασμένοι με συσκευή καταγραφής της θερμοκρασίας σε σημείο που να είναι ευανάγνωστη.</t>
  </si>
  <si>
    <t>Ο αισθητήρας θερμοκρασίας του θερμομέτρου είναι τοποθετημένος στο σημείο του θαλάμου  αποθήκευσης με την υψηλότερη θερμοκρασία.</t>
  </si>
  <si>
    <t xml:space="preserve">Β. Διαδικασίες  </t>
  </si>
  <si>
    <t>Τα διατηρούμενα ζωντανά αλιευτικά προϊόντα διατηρούνται σε θερμοκρασία και κατά τρόπο που δεν επιδρά αρνητικά στην ασφάλεια των τροφίμων ή στη βιωσιμότητά τους.</t>
  </si>
  <si>
    <t>Ο εξοπλισμός εκφόρτωσης και αποβίβασης που έρχεται σε επαφή με τα αλιευτικά προϊόντα αποτελείται από υλικά που καθαρίζονται και απολυμαίνονται εύκολα.</t>
  </si>
  <si>
    <t>Ο εξοπλισμός εκφόρτωσης και αποβίβασης διατηρείται καθαρός και σε καλή κατάσταση.</t>
  </si>
  <si>
    <t>Οι εργασίες εκφόρτωσης και αποβίβασης διεξάγοντας γρήγορα.</t>
  </si>
  <si>
    <t>Υπάρχει επαρκής παροχή νερού ( πόσιμο, καθαρό νερό, καθαρό θαλάσσιο νερό)</t>
  </si>
  <si>
    <t>Υπάρχουν επαρκείς εγκαταστάσεις και διαδικασίες για την παροχή καθαρού νερού/ καθαρού θαλάσσιου νερού ώστε να εξασφαλίζεται ότι η χρήση αυτή δεν αποτελεί πηγή μόλυνσης για τα τρόφιμα</t>
  </si>
  <si>
    <t>Α. Σχεδιασμός και διαμόρφωση χώρων – Εξοπλισμός του χώρου παραγωγής/αποθήκευσης του πάγου</t>
  </si>
  <si>
    <t>Ο χώρος όπου παράγεται και/ ή αποθηκεύεται ο πάγος επιτρέπει τον καθαρισμό, την απολύμανση και την απομάκρυνση των ρύπων</t>
  </si>
  <si>
    <t>Ο εξοπλισμός παραγωγής πάγου είναι καθαρός.</t>
  </si>
  <si>
    <t>Β. Πρακτική εργασίας</t>
  </si>
  <si>
    <t>Ο πάγος διακινείται υπό συνθήκες που να τον προφυλάσσουν από οποιαδήποτε μόλυνση.</t>
  </si>
  <si>
    <r>
      <t>-</t>
    </r>
    <r>
      <rPr>
        <sz val="7"/>
        <color theme="1"/>
        <rFont val="Times New Roman"/>
        <family val="1"/>
        <charset val="161"/>
      </rPr>
      <t xml:space="preserve">       </t>
    </r>
    <r>
      <rPr>
        <b/>
        <sz val="12"/>
        <color theme="1"/>
        <rFont val="Times New Roman"/>
        <family val="1"/>
        <charset val="161"/>
      </rPr>
      <t>Κρίσιμη συμμόρφωση</t>
    </r>
    <r>
      <rPr>
        <sz val="12"/>
        <color theme="1"/>
        <rFont val="Times New Roman"/>
        <family val="1"/>
        <charset val="161"/>
      </rPr>
      <t>: μία ή περισσότερες κρίσιμες μη συμμορφώσεις</t>
    </r>
  </si>
  <si>
    <r>
      <t>-</t>
    </r>
    <r>
      <rPr>
        <sz val="7"/>
        <color theme="1"/>
        <rFont val="Times New Roman"/>
        <family val="1"/>
        <charset val="161"/>
      </rPr>
      <t xml:space="preserve">       </t>
    </r>
    <r>
      <rPr>
        <b/>
        <sz val="12"/>
        <color theme="1"/>
        <rFont val="Times New Roman"/>
        <family val="1"/>
        <charset val="161"/>
      </rPr>
      <t>Χαμηλή συμμόρφωση</t>
    </r>
    <r>
      <rPr>
        <sz val="12"/>
        <color theme="1"/>
        <rFont val="Times New Roman"/>
        <family val="1"/>
        <charset val="161"/>
      </rPr>
      <t>: 70% ή περισσότερο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</si>
  <si>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Μέση συμμόρφωση</t>
    </r>
    <r>
      <rPr>
        <sz val="12"/>
        <color theme="1"/>
        <rFont val="Times New Roman"/>
        <family val="1"/>
        <charset val="161"/>
      </rPr>
      <t>: 40% - 69,9%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</si>
  <si>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Υψηλή συμμόρφωση</t>
    </r>
    <r>
      <rPr>
        <sz val="12"/>
        <color theme="1"/>
        <rFont val="Times New Roman"/>
        <family val="1"/>
        <charset val="161"/>
      </rPr>
      <t>: 0 - 39,9%  από το σύνολο της βαθμολογίας των μη συμμορφώσεων</t>
    </r>
  </si>
  <si>
    <t>ΑΠΟΤΕΛΕΣΜΑΤΑ ΕΠΙΘΕΩΡΗΣΗΣ – ΠΛΑΝΟ ΔΙΟΡΘΩΤΙΚΩΝ ΕΝΕΡΓΕΙΩΝ</t>
  </si>
  <si>
    <t>4.  </t>
  </si>
  <si>
    <t>5.  </t>
  </si>
  <si>
    <t>6.  </t>
  </si>
  <si>
    <t>7.  </t>
  </si>
  <si>
    <t>8.  </t>
  </si>
  <si>
    <t>9.  </t>
  </si>
  <si>
    <t>10.  </t>
  </si>
  <si>
    <t>11.  </t>
  </si>
  <si>
    <t>12.  </t>
  </si>
  <si>
    <t>13.  </t>
  </si>
  <si>
    <t>14.  </t>
  </si>
  <si>
    <t>15.  </t>
  </si>
  <si>
    <t>Κατά την εκφόρτωση και αποβίβαση, τα αλιευτικά προϊόντα τοποθετούνται χωρίς καθυστέρηση σε προστατευόμενο περιβάλλον και κατάλληλη θερμοκρασία.</t>
  </si>
  <si>
    <t>16.  </t>
  </si>
  <si>
    <t>17.  </t>
  </si>
  <si>
    <t>18.  </t>
  </si>
  <si>
    <t>19.  </t>
  </si>
  <si>
    <t>20.  </t>
  </si>
  <si>
    <t>21.  </t>
  </si>
  <si>
    <t>22.  </t>
  </si>
  <si>
    <t>23.  </t>
  </si>
  <si>
    <t>24.  </t>
  </si>
  <si>
    <t>25.  </t>
  </si>
  <si>
    <t>26.  </t>
  </si>
  <si>
    <t>27.  </t>
  </si>
  <si>
    <t>28.  </t>
  </si>
  <si>
    <t>29.  </t>
  </si>
  <si>
    <t>30.  </t>
  </si>
  <si>
    <t>31.  </t>
  </si>
  <si>
    <t>32.  </t>
  </si>
  <si>
    <t>33.  </t>
  </si>
  <si>
    <t>34.  </t>
  </si>
  <si>
    <t>35.  </t>
  </si>
  <si>
    <t>36.  </t>
  </si>
  <si>
    <t>37.  </t>
  </si>
  <si>
    <t>38.  </t>
  </si>
  <si>
    <t>39.  </t>
  </si>
  <si>
    <t>40.  </t>
  </si>
  <si>
    <t>41.  </t>
  </si>
  <si>
    <t>42.  </t>
  </si>
  <si>
    <t>43.  </t>
  </si>
  <si>
    <t>44.  </t>
  </si>
  <si>
    <t>45.  </t>
  </si>
  <si>
    <t>46.  </t>
  </si>
  <si>
    <t>47.  </t>
  </si>
  <si>
    <t>48.  </t>
  </si>
  <si>
    <t>49.  </t>
  </si>
  <si>
    <t>50.  </t>
  </si>
  <si>
    <t>51.  </t>
  </si>
  <si>
    <t>52.  </t>
  </si>
  <si>
    <t>53.  </t>
  </si>
  <si>
    <t>54.  </t>
  </si>
  <si>
    <t>55.  </t>
  </si>
  <si>
    <r>
      <t>6.</t>
    </r>
    <r>
      <rPr>
        <b/>
        <sz val="7"/>
        <color theme="1"/>
        <rFont val="Times New Roman"/>
        <family val="1"/>
        <charset val="161"/>
      </rPr>
      <t xml:space="preserve">      </t>
    </r>
    <r>
      <rPr>
        <b/>
        <sz val="12"/>
        <color theme="1"/>
        <rFont val="Times New Roman"/>
        <family val="1"/>
        <charset val="161"/>
      </rPr>
      <t>NΕΡΟ ΚΑΙ ΠΑΓΟΣ</t>
    </r>
  </si>
  <si>
    <t>6.1.ΝΕΡΟ</t>
  </si>
  <si>
    <t>6.2.ΠΑΓΟΣ</t>
  </si>
  <si>
    <t>ΠΑΡΑΤΗΡΗΣΕΙΣ</t>
  </si>
  <si>
    <t>Οδηγίες συμπλήρωσης</t>
  </si>
  <si>
    <t xml:space="preserve">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πληροφορία προερχόμενη από το προσωπικό της επιχείρησης. </t>
  </si>
  <si>
    <t>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t>
  </si>
  <si>
    <t>Η αρμόδια αρχή έχει την ευθύνη:</t>
  </si>
  <si>
    <t>i) της έγκρισης του πλάνου διορθωτικών ενεργειών (η οποία μπορεί να δοθεί ακόμη και την ημέρα ελέγχου) και</t>
  </si>
  <si>
    <t>ii) της επιβεβαίωσης υλοποίησης των διορθωτικών ενεργειών αφού αυτές έχουν ολοκληρωθεί.</t>
  </si>
  <si>
    <t xml:space="preserve">Η επιβεβαίωση υλοποίησης των διορθωτικών ενεργειών πραγματοποιείται με επιτόπιο έλεγχο, είναι όμως δυνατό να πραγματοποιηθεί και χωρίς επιτόπιο έλεγχο, π.χ. με φωτογραφικό υλικό, με αποστολή εκ μέρους της επιχείρησης τεκμηρίωσης μιας διαδικασίας, ενός εντύπου, ενός παραστατικού αγοράς κτλ. </t>
  </si>
  <si>
    <t>Συμμόρφωση</t>
  </si>
  <si>
    <t>NA</t>
  </si>
  <si>
    <t>Το σκάφος είναι σχεδιασμένο και κατασκευασμένο με τρόπο που να μην προκαλεί μόλυνση των αλιευμάτων με ακάθαρτα ύδατα του υδροσυλλέκτη, λύματα, καπνό, καύσιμα, έλαια, λιπαντικά ή άλλες επιβλαβείς ουσίες</t>
  </si>
  <si>
    <t>Οι επιστρώσεις των επιφανειών είναι ανθεκτικές και μη τοξικές</t>
  </si>
  <si>
    <t>Οι αγωγοί άντλησης νερού για το νερό που χρησιμοποιείται για τα αλιευτικά προϊόντα βρίσκονται σε τέτοια θέση ώστε να αποφεύγεται η μόλυνση της παροχής νερού.</t>
  </si>
  <si>
    <t>Διαθέτουν κύτη, δεξαμενές ή περιέκτες για την αποθήκευση αλιευτικών προϊόντων.</t>
  </si>
  <si>
    <t>Τα κύτη χωρισμένα από το μηχανοστάσιο και τους χώρους διαμονής του πληρώματος, με χωρίσματα που είναι επαρκή, για να αποφεύγεται η μόλυνση των αποθηκευμένων αλιευτικών προϊόντων.</t>
  </si>
  <si>
    <t>Αμέσως μετά τη μεταφορά τους επάνω στο σκάφος, τα αλιευτικά προϊόντα προστατεύονται από τη μόλυνση και από τις επιπτώσεις του ήλιου ή οποιασδήποτε άλλης πηγής θερμότητας.</t>
  </si>
  <si>
    <t>Ο χειρισμός και η αποθήκευση των αλιευτικών προϊόντων γίνονται κατά τρόπο, ώστε να αποφεύγεται η σύνθλιψή τους.</t>
  </si>
  <si>
    <t>Κατά τη μετακίνηση ψαριών μεγάλου μεγέθους ή ψαριών οι χειριστές χρησιμοποιούν αιχμηρά εργαλεία χωρίς να προκαλείται ζημιά στη σάρκα</t>
  </si>
  <si>
    <t>Όταν τα ψάρια αποκεφαλίζονται ή/και εκσπλαγχνίζονται επί του σκάφους, οι εργασίες αυτές διενεργούνται σύμφωνα με τις απαιτούμενες συνθήκες υγιεινής, το συντομότερο δυνατό μετά την αλίευση, και τα προϊόντα πλένονται αμέσως και προσεκτικά.</t>
  </si>
  <si>
    <t>Τα σπλάχνα και τα μέρη εκείνα τα οποία μπορεί να αποτελέσουν κίνδυνο για τη δημόσια υγεία αφαιρούνται το συντομότερο δυνατό και διατηρούνται χωριστά από τα προϊόντα που προορίζονται για ανθρώπινη κατανάλωση.</t>
  </si>
  <si>
    <t>Τα συκώτια και τα αυγά που προορίζονται για ανθρώπινη κατανάλωση διατηρούνται σε πάγο, σε θερμοκρασία παραπλήσια με το σημείο τήξης του πάγου ή καταψύχονται.</t>
  </si>
  <si>
    <t>Οι επιφάνειες με τις οποίες έρχονται σε επαφή τα αλιευτικά προϊόντα είναι από κατάλληλο, ανθεκτικό στη διάβρωση υλικό, το οποίο είναι λείο και καθαρίζεται εύκολα.</t>
  </si>
  <si>
    <t>Ο εξοπλισμός και τα υλικά που χρησιμοποιούνται για τις εργασίες επί αλιευτικών προϊόντων είναι κατασκευασμένα από ανθεκτικό στη διάβρωση υλικό που να καθαρίζεται και να απολυμαίνεται εύκολα.</t>
  </si>
  <si>
    <t>Τα κύτη (για τα πλοία ψυγεία) και οι περιέκτες που προορίζονται για την αποθήκευση αλιευτικών προϊόντων διατηρούνται καθαροί και σε καλή κατάσταση.</t>
  </si>
  <si>
    <t xml:space="preserve">Απουσία αποβλήτων και άχρηστων υλικών </t>
  </si>
  <si>
    <t>Εργασίες όπως ο αποκεφαλισμός και ο εκσπλαγχνισμός εκτελούνται σύμφωνα με τις απαιτήσεις υγιεινής.</t>
  </si>
  <si>
    <t>Καταγραφικό σύστημα συνεχούς παρακολούθησης θερμοκρασίας κατάψυξης και ψύξης.</t>
  </si>
  <si>
    <t>Η  διαδικασία ιχνηλασιμότητας τηρείται σε όλα τα στάδια κατά τον έλεγχο.</t>
  </si>
  <si>
    <r>
      <t xml:space="preserve">Η ετικέτα, ανάλογα με το είδος του προϊόντος, φέρει όλες τις πληροφορίες σύμφωνα με τον </t>
    </r>
    <r>
      <rPr>
        <i/>
        <sz val="12"/>
        <color theme="1"/>
        <rFont val="Times New Roman"/>
        <family val="1"/>
        <charset val="161"/>
      </rPr>
      <t>Οδηγό της ΕΕ για τη σήμανση των προϊόντων αλιείας και υδατοκαλλιέργειας</t>
    </r>
    <r>
      <rPr>
        <sz val="12"/>
        <color theme="1"/>
        <rFont val="Times New Roman"/>
        <family val="1"/>
        <charset val="161"/>
      </rPr>
      <t>.</t>
    </r>
  </si>
  <si>
    <t>Οι περιέκτες που προορίζονται για την αποθήκευση πάγου διατηρούνται καθαροί και σε καλή κατάσταση.</t>
  </si>
  <si>
    <t>Ο πάγος παράγεται από πόσιμο νερό, ή, αν χρησιμοποιείται για την ψύξη ολόκληρων αλιευτικών προϊόντων, από καθαρό νερό.</t>
  </si>
  <si>
    <r>
      <rPr>
        <b/>
        <sz val="12"/>
        <color theme="1"/>
        <rFont val="Times New Roman"/>
        <family val="1"/>
        <charset val="161"/>
      </rPr>
      <t>ΧΑΜΗΛΟΣ ΚΙΝΔΥΝΟΣ</t>
    </r>
    <r>
      <rPr>
        <sz val="12"/>
        <color theme="1"/>
        <rFont val="Times New Roman"/>
        <family val="1"/>
        <charset val="161"/>
      </rPr>
      <t>: από τα 7 κεφάλαια  μέχρι 1 κεφάλαια  (&lt;30%)  μέσης συμμόρφωσης  και κανένα χαμηλής  συμμόρφωσης</t>
    </r>
  </si>
  <si>
    <r>
      <t>β.</t>
    </r>
    <r>
      <rPr>
        <sz val="12"/>
        <color theme="1"/>
        <rFont val="Times New Roman"/>
        <family val="1"/>
        <charset val="161"/>
      </rPr>
      <t xml:space="preserve">  από τα 7 κεφάλαια μέχρι 1 κεφάλαια (≤20%)  χαμηλής συμμόρφωσης και οποιοσδήποτε συνδυασμός κεφαλαίων με υψηλή και μέση συμμόρφωση</t>
    </r>
  </si>
  <si>
    <r>
      <rPr>
        <b/>
        <sz val="12"/>
        <color theme="1"/>
        <rFont val="Times New Roman"/>
        <family val="1"/>
        <charset val="161"/>
      </rPr>
      <t>ΜΕΣΑΙΟΣ ΚΙΝΔΥΝΟΣ</t>
    </r>
    <r>
      <rPr>
        <sz val="12"/>
        <color theme="1"/>
        <rFont val="Times New Roman"/>
        <family val="1"/>
        <charset val="161"/>
      </rPr>
      <t xml:space="preserve">: </t>
    </r>
    <r>
      <rPr>
        <b/>
        <sz val="12"/>
        <color theme="1"/>
        <rFont val="Times New Roman"/>
        <family val="1"/>
        <charset val="161"/>
      </rPr>
      <t>α.</t>
    </r>
    <r>
      <rPr>
        <sz val="12"/>
        <color theme="1"/>
        <rFont val="Times New Roman"/>
        <family val="1"/>
        <charset val="161"/>
      </rPr>
      <t xml:space="preserve"> από τα 7 κεφάλαια 2 ή περισσότερα κεφάλαια  (≥30%) μέσης συμμόρφωσης και τα υπόλοιπα κεφάλαια υψηλής συμμόρφωσης </t>
    </r>
    <r>
      <rPr>
        <b/>
        <sz val="12"/>
        <color theme="1"/>
        <rFont val="Times New Roman"/>
        <family val="1"/>
        <charset val="161"/>
      </rPr>
      <t>ή</t>
    </r>
  </si>
  <si>
    <r>
      <rPr>
        <sz val="7"/>
        <color theme="1"/>
        <rFont val="Times New Roman"/>
        <family val="1"/>
        <charset val="161"/>
      </rPr>
      <t xml:space="preserve"> </t>
    </r>
    <r>
      <rPr>
        <b/>
        <sz val="12"/>
        <color theme="1"/>
        <rFont val="Times New Roman"/>
        <family val="1"/>
        <charset val="161"/>
      </rPr>
      <t>ΥΨΗΛΟΣ ΚΙΝΔΥΝΟΣ</t>
    </r>
    <r>
      <rPr>
        <sz val="12"/>
        <color theme="1"/>
        <rFont val="Times New Roman"/>
        <family val="1"/>
        <charset val="161"/>
      </rPr>
      <t>:  από τα 7 κεφάλαια τουλάχιστον2 κεφάλαια χαμηλής συμμόρφωσης  (≥30%) και οποιοσδήποτε συνδυασμός κεφαλαίων με υψηλή και μέση συμμόρφωση.</t>
    </r>
  </si>
  <si>
    <t xml:space="preserve">     Αξιολόγηση συνολικού κινδύνου του εντύπου ελέγχου (στο σύνολο των κεφαλαίων)</t>
  </si>
  <si>
    <t xml:space="preserve">     Κάθε κεφάλαιο έχει έναν συγκεκριμένο αριθμό βαθμών οι οποίοι αξιολογούνται με βάση την αρχή:</t>
  </si>
  <si>
    <t>Έλεγχος υγείας πληρώματος</t>
  </si>
  <si>
    <t>Καθαρισμού- Απολύμανσης (εξοπλισμός, σκεύη, χώροι, μέσα μεταφοράς)</t>
  </si>
  <si>
    <t>Εκπαίδευσης πληρώματος</t>
  </si>
  <si>
    <t>Ελέγχου πόσιμου νερού &amp; πάγου</t>
  </si>
  <si>
    <t>Εγκεκριμένα σκευάσματα καθαρισμού και απολύμανσης</t>
  </si>
  <si>
    <t>Καταπολέμησης τρωκτικών και εντόμων</t>
  </si>
  <si>
    <t>Καθαρισμού και απολύμανσης (εξοπλισμός, σκεύη, χώροι, μέσα μεταφοράς)</t>
  </si>
  <si>
    <r>
      <t>7.</t>
    </r>
    <r>
      <rPr>
        <b/>
        <sz val="7"/>
        <color theme="1"/>
        <rFont val="Times New Roman"/>
        <family val="1"/>
        <charset val="161"/>
      </rPr>
      <t xml:space="preserve">      </t>
    </r>
    <r>
      <rPr>
        <b/>
        <sz val="12"/>
        <color theme="1"/>
        <rFont val="Times New Roman"/>
        <family val="1"/>
        <charset val="161"/>
      </rPr>
      <t>ΑΡΧΕΙΑ</t>
    </r>
  </si>
  <si>
    <t>Σε περίπτωση που η εγκατάσταση δεν παράγει πάγο, ο προμηθευτής είναι αδειοδοτημένος.</t>
  </si>
  <si>
    <t>Η παραγωγή του πάγου γίνεται εντός της εγκατάστασης.</t>
  </si>
  <si>
    <r>
      <t>5.</t>
    </r>
    <r>
      <rPr>
        <b/>
        <sz val="7"/>
        <color theme="1"/>
        <rFont val="Times New Roman"/>
        <family val="1"/>
        <charset val="161"/>
      </rPr>
      <t xml:space="preserve">      </t>
    </r>
    <r>
      <rPr>
        <b/>
        <sz val="12"/>
        <color theme="1"/>
        <rFont val="Times New Roman"/>
        <family val="1"/>
        <charset val="161"/>
      </rPr>
      <t>ΕΚΦΟΡΤΩΣΗ ΚΑΙ ΑΠΟΒΙΒΑΣΗ</t>
    </r>
  </si>
  <si>
    <t>Μόνο προϊόντα που φέρουν  σήμα αναγνώρισης/ετικέτα εγκαταλείπουν το σκάφος.</t>
  </si>
  <si>
    <r>
      <t>4.</t>
    </r>
    <r>
      <rPr>
        <b/>
        <sz val="7"/>
        <color theme="1"/>
        <rFont val="Times New Roman"/>
        <family val="1"/>
        <charset val="161"/>
      </rPr>
      <t xml:space="preserve">      </t>
    </r>
    <r>
      <rPr>
        <b/>
        <sz val="12"/>
        <color theme="1"/>
        <rFont val="Times New Roman"/>
        <family val="1"/>
        <charset val="161"/>
      </rPr>
      <t xml:space="preserve">ΙΧΝΗΛΑΣΙΜΟΤΗΤΑ  ΚΑΙ ΕΠΙΣΗΜΑΝΣΗ  </t>
    </r>
  </si>
  <si>
    <r>
      <t>Το μείγμα ψαριών και καθαρού θαλασσινού νερού φθάνει στους 3</t>
    </r>
    <r>
      <rPr>
        <vertAlign val="superscript"/>
        <sz val="12"/>
        <color theme="1"/>
        <rFont val="Times New Roman"/>
        <family val="1"/>
        <charset val="161"/>
      </rPr>
      <t>ο</t>
    </r>
    <r>
      <rPr>
        <sz val="12"/>
        <color theme="1"/>
        <rFont val="Times New Roman"/>
        <family val="1"/>
        <charset val="161"/>
      </rPr>
      <t xml:space="preserve"> C το ανώτατο 6 ώρες μετά την αλίευση και 0</t>
    </r>
    <r>
      <rPr>
        <vertAlign val="superscript"/>
        <sz val="12"/>
        <color theme="1"/>
        <rFont val="Times New Roman"/>
        <family val="1"/>
        <charset val="161"/>
      </rPr>
      <t>ο</t>
    </r>
    <r>
      <rPr>
        <sz val="12"/>
        <color theme="1"/>
        <rFont val="Times New Roman"/>
        <family val="1"/>
        <charset val="161"/>
      </rPr>
      <t xml:space="preserve"> C το ανώτατο 16 ώρες μετά την αλίευση</t>
    </r>
  </si>
  <si>
    <t>Τα νωπά αλιευτικά προϊόντα διατηρούνται σε θερμοκρασία παραπλήσια του σημείου τήξης του πάγου.</t>
  </si>
  <si>
    <t>Χρήση διακριβωμένων οργάνων</t>
  </si>
  <si>
    <r>
      <t>3.</t>
    </r>
    <r>
      <rPr>
        <b/>
        <sz val="7"/>
        <color theme="1"/>
        <rFont val="Times New Roman"/>
        <family val="1"/>
        <charset val="161"/>
      </rPr>
      <t xml:space="preserve">      </t>
    </r>
    <r>
      <rPr>
        <b/>
        <sz val="12"/>
        <color theme="1"/>
        <rFont val="Times New Roman"/>
        <family val="1"/>
        <charset val="161"/>
      </rPr>
      <t>ΑΠΟΘΗΚΕΥΣΗ ΤΩΝ ΑΛΙΕΥΤΙΚΩΝ ΠΡΟΪΟΝΤΩΝ – ΨΥΚΤΙΚΟΙ ΘΑΛΑΜΟΙ</t>
    </r>
  </si>
  <si>
    <t>Τα νωπά αλιευτικά προϊόντα αποθηκεύονται σε περιέκτες που  διασφαλίζουν ότι το νερό από την τήξη του πάγου δεν παραμένει σε επαφή με τα αυτά.</t>
  </si>
  <si>
    <t>Τα διατηρημένα με ψύξη αλιευτικά προϊόντα αποθηκεύονται μέσα σε πάγο σε κατάλληλο χώρο. Ο πάγος ανανεώνεται με την απαιτούμενη συχνότητα.</t>
  </si>
  <si>
    <t>Τα αλιευτικά προϊόντα προστατεύονται τον ήλιο ή άλλη πηγή θερμότητας</t>
  </si>
  <si>
    <r>
      <t>2.</t>
    </r>
    <r>
      <rPr>
        <b/>
        <sz val="7"/>
        <color theme="1"/>
        <rFont val="Times New Roman"/>
        <family val="1"/>
        <charset val="161"/>
      </rPr>
      <t xml:space="preserve">      </t>
    </r>
    <r>
      <rPr>
        <b/>
        <sz val="12"/>
        <color theme="1"/>
        <rFont val="Times New Roman"/>
        <family val="1"/>
        <charset val="161"/>
      </rPr>
      <t>ΔΙΑΔΙΚΑΣΙΕΣ</t>
    </r>
  </si>
  <si>
    <t>Οι χώροι και ο εξοπλισμός είναι καθαροί.</t>
  </si>
  <si>
    <t xml:space="preserve">Β. ΚΑΘΑΡΙΟΤΗΤΑ </t>
  </si>
  <si>
    <t>Ιδίως να μην έχουν μολυνθεί από καύσιμα ή από τα ακάθαρτα ύδατα του υδροσυλλέκτη του πλοίου.</t>
  </si>
  <si>
    <t>Τα μέρη των σκαφών ή οι περιέκτες που προορίζονται για την αποθήκευση αλιευτικών προϊόντων διατηρούνται καθαρά και σε καλή κατάσταση.</t>
  </si>
  <si>
    <t>Οι περιέκτες που χρησιμοποιούνται για την αποθήκευση νωπών αλιευτικών προϊόντων διασφαλίζουν ότι το νερό από την τήξη του πάγου δεν παραμένει σε επαφή με τα προϊόντα.</t>
  </si>
  <si>
    <r>
      <t>3.</t>
    </r>
    <r>
      <rPr>
        <sz val="7"/>
        <color theme="1"/>
        <rFont val="Times New Roman"/>
        <family val="1"/>
        <charset val="161"/>
      </rPr>
      <t xml:space="preserve">   </t>
    </r>
    <r>
      <rPr>
        <sz val="12"/>
        <color theme="1"/>
        <rFont val="Times New Roman"/>
        <family val="1"/>
        <charset val="161"/>
      </rPr>
      <t> </t>
    </r>
  </si>
  <si>
    <t>Η διαμόρφωση του χώρου επιτρέπει τον καθαρισμό και την απολύμανση.  Δυνατότητα επαρκούς αποστράγγισης υδάτων</t>
  </si>
  <si>
    <r>
      <t>2.</t>
    </r>
    <r>
      <rPr>
        <sz val="7"/>
        <color theme="1"/>
        <rFont val="Times New Roman"/>
        <family val="1"/>
        <charset val="161"/>
      </rPr>
      <t xml:space="preserve">   </t>
    </r>
    <r>
      <rPr>
        <sz val="12"/>
        <color theme="1"/>
        <rFont val="Times New Roman"/>
        <family val="1"/>
        <charset val="161"/>
      </rPr>
      <t> </t>
    </r>
  </si>
  <si>
    <r>
      <t>1.</t>
    </r>
    <r>
      <rPr>
        <sz val="7"/>
        <color theme="1"/>
        <rFont val="Times New Roman"/>
        <family val="1"/>
        <charset val="161"/>
      </rPr>
      <t xml:space="preserve">   </t>
    </r>
    <r>
      <rPr>
        <sz val="12"/>
        <color theme="1"/>
        <rFont val="Times New Roman"/>
        <family val="1"/>
        <charset val="161"/>
      </rPr>
      <t> </t>
    </r>
  </si>
  <si>
    <r>
      <t>1.</t>
    </r>
    <r>
      <rPr>
        <b/>
        <sz val="7"/>
        <color theme="1"/>
        <rFont val="Times New Roman"/>
        <family val="1"/>
        <charset val="161"/>
      </rPr>
      <t xml:space="preserve">      </t>
    </r>
    <r>
      <rPr>
        <b/>
        <sz val="12"/>
        <color theme="1"/>
        <rFont val="Times New Roman"/>
        <family val="1"/>
        <charset val="161"/>
      </rPr>
      <t>ΚΑΤΑΣΚΕΥΑΣΤΙΚΕΣ ΑΠΑΙΤΗΣΕΙΣ ΚΑΙ ΕΞΟΠΛΙΣΜΟΣ</t>
    </r>
  </si>
  <si>
    <t>Αριθμός εργαζομένων επί του σκάφους</t>
  </si>
  <si>
    <t>Ον/μο Ιδιοκτήτη /Υπευθύνου</t>
  </si>
  <si>
    <t>Αριθμ. Νηολογίου</t>
  </si>
  <si>
    <t>Αριθμός Μητρώου ΑΜΑΣ– GRC (Καν 404/11)</t>
  </si>
  <si>
    <t>Αριθμός καταχώρισης</t>
  </si>
  <si>
    <t>ΕΝΤΥΠΟ ΕΠΙΘΕΩΡΗΣΗΣ ΑΛΙΕΥΤΙΚΩΝ ΣΚΑΦΩΝ</t>
  </si>
</sst>
</file>

<file path=xl/styles.xml><?xml version="1.0" encoding="utf-8"?>
<styleSheet xmlns="http://schemas.openxmlformats.org/spreadsheetml/2006/main">
  <fonts count="20">
    <font>
      <sz val="11"/>
      <color theme="1"/>
      <name val="Calibri"/>
      <family val="2"/>
      <charset val="161"/>
      <scheme val="minor"/>
    </font>
    <font>
      <b/>
      <sz val="11"/>
      <color theme="1"/>
      <name val="Calibri"/>
      <family val="2"/>
      <charset val="161"/>
      <scheme val="minor"/>
    </font>
    <font>
      <sz val="12"/>
      <color theme="1"/>
      <name val="Times New Roman"/>
      <family val="1"/>
      <charset val="161"/>
    </font>
    <font>
      <b/>
      <sz val="12"/>
      <color theme="1"/>
      <name val="Times New Roman"/>
      <family val="1"/>
      <charset val="161"/>
    </font>
    <font>
      <i/>
      <sz val="12"/>
      <color theme="1"/>
      <name val="Times New Roman"/>
      <family val="1"/>
      <charset val="161"/>
    </font>
    <font>
      <b/>
      <u/>
      <sz val="12"/>
      <color theme="1"/>
      <name val="Times New Roman"/>
      <family val="1"/>
      <charset val="161"/>
    </font>
    <font>
      <sz val="10"/>
      <color theme="1"/>
      <name val="Times New Roman"/>
      <family val="1"/>
      <charset val="161"/>
    </font>
    <font>
      <sz val="8"/>
      <color theme="1"/>
      <name val="Times New Roman"/>
      <family val="1"/>
      <charset val="161"/>
    </font>
    <font>
      <b/>
      <sz val="7"/>
      <color theme="1"/>
      <name val="Times New Roman"/>
      <family val="1"/>
      <charset val="161"/>
    </font>
    <font>
      <b/>
      <sz val="8"/>
      <color rgb="FF000000"/>
      <name val="Times New Roman"/>
      <family val="1"/>
      <charset val="161"/>
    </font>
    <font>
      <b/>
      <sz val="9"/>
      <color theme="1"/>
      <name val="Times New Roman"/>
      <family val="1"/>
      <charset val="161"/>
    </font>
    <font>
      <sz val="10"/>
      <color theme="1"/>
      <name val="Calibri"/>
      <family val="2"/>
      <charset val="161"/>
      <scheme val="minor"/>
    </font>
    <font>
      <sz val="11"/>
      <color theme="1"/>
      <name val="Arial"/>
      <family val="2"/>
      <charset val="161"/>
    </font>
    <font>
      <sz val="7"/>
      <color theme="1"/>
      <name val="Times New Roman"/>
      <family val="1"/>
      <charset val="161"/>
    </font>
    <font>
      <sz val="11"/>
      <color theme="1"/>
      <name val="Times New Roman"/>
      <family val="1"/>
      <charset val="161"/>
    </font>
    <font>
      <b/>
      <sz val="14"/>
      <color theme="1"/>
      <name val="Calibri"/>
      <family val="2"/>
      <charset val="161"/>
      <scheme val="minor"/>
    </font>
    <font>
      <b/>
      <sz val="8"/>
      <color theme="1"/>
      <name val="Times New Roman"/>
      <family val="1"/>
      <charset val="161"/>
    </font>
    <font>
      <b/>
      <sz val="8"/>
      <color theme="1"/>
      <name val="Calibri"/>
      <family val="2"/>
      <charset val="161"/>
      <scheme val="minor"/>
    </font>
    <font>
      <b/>
      <sz val="11"/>
      <color theme="1"/>
      <name val="Times New Roman"/>
      <family val="1"/>
      <charset val="161"/>
    </font>
    <font>
      <vertAlign val="superscript"/>
      <sz val="12"/>
      <color theme="1"/>
      <name val="Times New Roman"/>
      <family val="1"/>
      <charset val="161"/>
    </font>
  </fonts>
  <fills count="10">
    <fill>
      <patternFill patternType="none"/>
    </fill>
    <fill>
      <patternFill patternType="gray125"/>
    </fill>
    <fill>
      <patternFill patternType="solid">
        <fgColor rgb="FFFBD4B4"/>
        <bgColor indexed="64"/>
      </patternFill>
    </fill>
    <fill>
      <patternFill patternType="solid">
        <fgColor theme="6" tint="0.59999389629810485"/>
        <bgColor indexed="64"/>
      </patternFill>
    </fill>
    <fill>
      <patternFill patternType="solid">
        <fgColor rgb="FF92CDDC"/>
        <bgColor indexed="64"/>
      </patternFill>
    </fill>
    <fill>
      <patternFill patternType="solid">
        <fgColor rgb="FFCCC0D9"/>
        <bgColor indexed="64"/>
      </patternFill>
    </fill>
    <fill>
      <patternFill patternType="solid">
        <fgColor rgb="FFE5DFEC"/>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DE9D9"/>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double">
        <color indexed="64"/>
      </left>
      <right style="medium">
        <color indexed="64"/>
      </right>
      <top/>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style="medium">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medium">
        <color indexed="64"/>
      </left>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s>
  <cellStyleXfs count="1">
    <xf numFmtId="0" fontId="0" fillId="0" borderId="0"/>
  </cellStyleXfs>
  <cellXfs count="176">
    <xf numFmtId="0" fontId="0" fillId="0" borderId="0" xfId="0"/>
    <xf numFmtId="0" fontId="2" fillId="0" borderId="0" xfId="0" applyFont="1"/>
    <xf numFmtId="0" fontId="3" fillId="0" borderId="0" xfId="0" applyFont="1" applyAlignment="1">
      <alignment horizontal="left" indent="15"/>
    </xf>
    <xf numFmtId="0" fontId="3" fillId="0" borderId="0" xfId="0" applyFont="1"/>
    <xf numFmtId="0" fontId="3" fillId="0" borderId="0" xfId="0" applyFont="1" applyAlignment="1">
      <alignment horizontal="center"/>
    </xf>
    <xf numFmtId="0" fontId="6" fillId="0" borderId="13" xfId="0" applyFont="1" applyBorder="1" applyAlignment="1">
      <alignment vertical="top" wrapText="1"/>
    </xf>
    <xf numFmtId="0" fontId="7" fillId="0" borderId="0" xfId="0" applyFont="1"/>
    <xf numFmtId="0" fontId="0" fillId="3" borderId="5" xfId="0" applyFill="1" applyBorder="1" applyAlignment="1">
      <alignment wrapText="1"/>
    </xf>
    <xf numFmtId="0" fontId="10" fillId="3" borderId="9" xfId="0" applyFont="1" applyFill="1" applyBorder="1" applyAlignment="1">
      <alignment wrapText="1"/>
    </xf>
    <xf numFmtId="0" fontId="10" fillId="3" borderId="6" xfId="0" applyFont="1" applyFill="1" applyBorder="1" applyAlignment="1">
      <alignment wrapText="1"/>
    </xf>
    <xf numFmtId="0" fontId="2" fillId="0" borderId="0" xfId="0" applyFont="1" applyAlignment="1">
      <alignment horizontal="right"/>
    </xf>
    <xf numFmtId="0" fontId="1" fillId="0" borderId="0" xfId="0" applyFont="1" applyAlignment="1">
      <alignment horizontal="right"/>
    </xf>
    <xf numFmtId="0" fontId="0" fillId="0" borderId="0" xfId="0" applyAlignment="1">
      <alignment horizontal="center" vertical="center"/>
    </xf>
    <xf numFmtId="0" fontId="3" fillId="5" borderId="1" xfId="0" applyFont="1" applyFill="1" applyBorder="1" applyAlignment="1">
      <alignment horizontal="right" vertical="center" wrapText="1"/>
    </xf>
    <xf numFmtId="9" fontId="3" fillId="5" borderId="1" xfId="0" applyNumberFormat="1" applyFont="1" applyFill="1" applyBorder="1" applyAlignment="1">
      <alignment horizontal="right" vertical="center" wrapText="1"/>
    </xf>
    <xf numFmtId="10" fontId="3" fillId="5" borderId="1" xfId="0" applyNumberFormat="1" applyFont="1" applyFill="1" applyBorder="1" applyAlignment="1">
      <alignment horizontal="right" vertical="center" wrapText="1"/>
    </xf>
    <xf numFmtId="0" fontId="3" fillId="5" borderId="1" xfId="0" applyFont="1" applyFill="1" applyBorder="1" applyAlignment="1">
      <alignment vertical="center" wrapText="1"/>
    </xf>
    <xf numFmtId="0" fontId="0" fillId="0" borderId="0" xfId="0" applyAlignment="1">
      <alignment wrapText="1"/>
    </xf>
    <xf numFmtId="0" fontId="6" fillId="0" borderId="14" xfId="0" applyFont="1" applyBorder="1" applyAlignment="1">
      <alignment vertical="top" wrapText="1"/>
    </xf>
    <xf numFmtId="0" fontId="6" fillId="0" borderId="7" xfId="0" applyFont="1" applyBorder="1" applyAlignment="1">
      <alignment vertical="top" wrapText="1"/>
    </xf>
    <xf numFmtId="0" fontId="0" fillId="0" borderId="4" xfId="0" applyBorder="1" applyAlignment="1">
      <alignment vertical="top" wrapText="1"/>
    </xf>
    <xf numFmtId="0" fontId="6" fillId="0" borderId="4" xfId="0" applyFont="1" applyBorder="1" applyAlignment="1">
      <alignment vertical="top" wrapText="1"/>
    </xf>
    <xf numFmtId="0" fontId="6" fillId="0" borderId="16" xfId="0" applyFont="1" applyBorder="1" applyAlignment="1">
      <alignment vertical="top" wrapText="1"/>
    </xf>
    <xf numFmtId="0" fontId="3" fillId="5" borderId="1" xfId="0" applyFont="1" applyFill="1" applyBorder="1" applyAlignment="1">
      <alignment horizontal="left" vertical="center" wrapText="1"/>
    </xf>
    <xf numFmtId="0" fontId="2" fillId="0" borderId="0" xfId="0" applyFont="1" applyFill="1" applyBorder="1" applyAlignment="1">
      <alignment vertical="center" wrapText="1"/>
    </xf>
    <xf numFmtId="0" fontId="0" fillId="0" borderId="0" xfId="0" applyFill="1"/>
    <xf numFmtId="0" fontId="3" fillId="0" borderId="0" xfId="0" applyFont="1" applyFill="1" applyBorder="1" applyAlignment="1">
      <alignment horizontal="center" vertical="center" wrapText="1"/>
    </xf>
    <xf numFmtId="0" fontId="3" fillId="0" borderId="0" xfId="0" applyFont="1" applyFill="1" applyBorder="1" applyAlignment="1">
      <alignment vertical="top" wrapText="1"/>
    </xf>
    <xf numFmtId="0" fontId="3" fillId="0" borderId="0" xfId="0" applyFont="1" applyFill="1" applyBorder="1" applyAlignment="1">
      <alignment horizontal="left" vertical="center" wrapText="1"/>
    </xf>
    <xf numFmtId="10" fontId="3" fillId="0" borderId="0" xfId="0" applyNumberFormat="1"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0" xfId="0" applyFont="1" applyFill="1" applyBorder="1" applyAlignment="1">
      <alignment vertical="center" wrapText="1"/>
    </xf>
    <xf numFmtId="0" fontId="3" fillId="4" borderId="1" xfId="0" applyFont="1" applyFill="1" applyBorder="1" applyAlignment="1">
      <alignment horizontal="center" vertical="center" wrapText="1"/>
    </xf>
    <xf numFmtId="0" fontId="2" fillId="0" borderId="4" xfId="0" applyFont="1" applyBorder="1" applyAlignment="1">
      <alignment vertical="top" wrapText="1"/>
    </xf>
    <xf numFmtId="0" fontId="2" fillId="0" borderId="0" xfId="0" applyFont="1" applyBorder="1" applyAlignment="1">
      <alignment horizontal="center" vertical="center" wrapText="1"/>
    </xf>
    <xf numFmtId="0" fontId="0" fillId="0" borderId="0" xfId="0" applyFill="1" applyBorder="1" applyAlignment="1">
      <alignment wrapText="1"/>
    </xf>
    <xf numFmtId="0" fontId="3" fillId="8" borderId="29" xfId="0" applyFont="1" applyFill="1" applyBorder="1" applyAlignment="1">
      <alignment horizontal="right" vertical="top" wrapText="1"/>
    </xf>
    <xf numFmtId="0" fontId="3" fillId="8" borderId="29" xfId="0" applyFont="1" applyFill="1" applyBorder="1" applyAlignment="1">
      <alignment horizontal="right" vertical="center" wrapText="1"/>
    </xf>
    <xf numFmtId="0" fontId="0" fillId="0" borderId="0" xfId="0" applyFill="1" applyAlignment="1">
      <alignment horizontal="center" vertical="center"/>
    </xf>
    <xf numFmtId="0" fontId="2" fillId="0" borderId="31" xfId="0" applyFont="1" applyFill="1" applyBorder="1" applyAlignment="1">
      <alignment vertical="center" wrapText="1"/>
    </xf>
    <xf numFmtId="0" fontId="3" fillId="0" borderId="33" xfId="0" applyFont="1" applyBorder="1" applyAlignment="1">
      <alignment vertical="top" wrapText="1"/>
    </xf>
    <xf numFmtId="0" fontId="3" fillId="7" borderId="31" xfId="0" applyFont="1" applyFill="1" applyBorder="1"/>
    <xf numFmtId="0" fontId="2" fillId="7" borderId="31" xfId="0" applyFont="1" applyFill="1" applyBorder="1"/>
    <xf numFmtId="0" fontId="12" fillId="7" borderId="31" xfId="0" applyFont="1" applyFill="1" applyBorder="1" applyAlignment="1">
      <alignment horizontal="left" indent="5"/>
    </xf>
    <xf numFmtId="0" fontId="2" fillId="0" borderId="5" xfId="0" applyFont="1" applyBorder="1" applyAlignment="1">
      <alignment vertical="top" wrapText="1"/>
    </xf>
    <xf numFmtId="0" fontId="6" fillId="0" borderId="12" xfId="0" applyFont="1" applyBorder="1" applyAlignment="1">
      <alignment vertical="top" wrapText="1"/>
    </xf>
    <xf numFmtId="0" fontId="2" fillId="6" borderId="0" xfId="0" applyFont="1" applyFill="1" applyBorder="1" applyAlignment="1">
      <alignment vertical="top" wrapText="1"/>
    </xf>
    <xf numFmtId="0" fontId="5" fillId="0" borderId="0" xfId="0" applyFont="1" applyAlignment="1">
      <alignment horizontal="center"/>
    </xf>
    <xf numFmtId="0" fontId="0" fillId="0" borderId="0" xfId="0" applyAlignment="1"/>
    <xf numFmtId="0" fontId="2" fillId="0" borderId="0" xfId="0" applyFont="1" applyAlignment="1">
      <alignment vertical="top" wrapText="1"/>
    </xf>
    <xf numFmtId="0" fontId="0" fillId="0" borderId="0" xfId="0"/>
    <xf numFmtId="0" fontId="2" fillId="6" borderId="7" xfId="0" applyFont="1" applyFill="1" applyBorder="1" applyAlignment="1">
      <alignment horizontal="right" vertical="top" wrapText="1"/>
    </xf>
    <xf numFmtId="0" fontId="3" fillId="8" borderId="38" xfId="0" applyFont="1" applyFill="1" applyBorder="1" applyAlignment="1">
      <alignment horizontal="right" vertical="center" wrapText="1"/>
    </xf>
    <xf numFmtId="0" fontId="3" fillId="8" borderId="39" xfId="0" applyFont="1" applyFill="1" applyBorder="1" applyAlignment="1">
      <alignment horizontal="left" vertical="top" wrapText="1"/>
    </xf>
    <xf numFmtId="0" fontId="3" fillId="8" borderId="40" xfId="0" applyFont="1" applyFill="1" applyBorder="1" applyAlignment="1">
      <alignment horizontal="left" vertical="top" wrapText="1"/>
    </xf>
    <xf numFmtId="0" fontId="3" fillId="0" borderId="0" xfId="0" applyFont="1" applyFill="1" applyBorder="1" applyAlignment="1">
      <alignment horizontal="right" vertical="top" wrapText="1"/>
    </xf>
    <xf numFmtId="0" fontId="3" fillId="8" borderId="42" xfId="0" applyFont="1" applyFill="1" applyBorder="1" applyAlignment="1">
      <alignment horizontal="right" vertical="top" wrapText="1"/>
    </xf>
    <xf numFmtId="0" fontId="3" fillId="8" borderId="43" xfId="0" applyFont="1" applyFill="1" applyBorder="1" applyAlignment="1">
      <alignment horizontal="left" vertical="top" wrapText="1"/>
    </xf>
    <xf numFmtId="0" fontId="0" fillId="0" borderId="0" xfId="0" applyBorder="1"/>
    <xf numFmtId="0" fontId="2" fillId="0" borderId="0" xfId="0" applyFont="1" applyBorder="1" applyAlignment="1">
      <alignment horizontal="right" vertical="top" wrapText="1"/>
    </xf>
    <xf numFmtId="0" fontId="2" fillId="0" borderId="0" xfId="0" applyFont="1" applyBorder="1" applyAlignment="1">
      <alignment vertical="top" wrapText="1"/>
    </xf>
    <xf numFmtId="0" fontId="3" fillId="0" borderId="4" xfId="0" applyFont="1" applyBorder="1" applyAlignment="1">
      <alignment horizontal="right" vertical="top" wrapText="1"/>
    </xf>
    <xf numFmtId="0" fontId="2" fillId="0" borderId="4" xfId="0" applyFont="1" applyBorder="1" applyAlignment="1">
      <alignment horizontal="right" vertical="center" wrapText="1"/>
    </xf>
    <xf numFmtId="0" fontId="2" fillId="0" borderId="4" xfId="0" applyFont="1" applyBorder="1" applyAlignment="1">
      <alignment wrapText="1"/>
    </xf>
    <xf numFmtId="0" fontId="2" fillId="0" borderId="5" xfId="0" applyFont="1" applyBorder="1" applyAlignment="1">
      <alignment horizontal="center" vertical="center" wrapText="1"/>
    </xf>
    <xf numFmtId="0" fontId="2" fillId="4" borderId="5" xfId="0" applyFont="1" applyFill="1" applyBorder="1" applyAlignment="1">
      <alignment horizontal="center" vertical="center" wrapText="1"/>
    </xf>
    <xf numFmtId="0" fontId="3" fillId="0" borderId="5" xfId="0" applyFont="1" applyBorder="1" applyAlignment="1">
      <alignment horizontal="right" vertical="top" wrapText="1"/>
    </xf>
    <xf numFmtId="0" fontId="3" fillId="0" borderId="9" xfId="0" applyFont="1" applyBorder="1" applyAlignment="1">
      <alignment horizontal="right" vertical="top" wrapText="1"/>
    </xf>
    <xf numFmtId="0" fontId="2" fillId="2" borderId="5" xfId="0" applyFont="1" applyFill="1" applyBorder="1" applyAlignment="1">
      <alignment horizontal="center" vertical="center" wrapText="1"/>
    </xf>
    <xf numFmtId="0" fontId="2" fillId="0" borderId="4" xfId="0" applyFont="1" applyBorder="1" applyAlignment="1">
      <alignment horizontal="right" vertical="top" wrapText="1"/>
    </xf>
    <xf numFmtId="0" fontId="2" fillId="0" borderId="7" xfId="0" applyFont="1" applyBorder="1" applyAlignment="1">
      <alignment vertical="top" wrapText="1"/>
    </xf>
    <xf numFmtId="0" fontId="3" fillId="4"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2" fillId="0" borderId="0" xfId="0" applyFont="1" applyAlignment="1">
      <alignment horizontal="right" vertical="top" wrapText="1"/>
    </xf>
    <xf numFmtId="0" fontId="11" fillId="0" borderId="0" xfId="0" applyFont="1" applyAlignment="1">
      <alignment vertical="top" wrapText="1"/>
    </xf>
    <xf numFmtId="0" fontId="2" fillId="0" borderId="0" xfId="0" applyFont="1" applyAlignment="1">
      <alignment horizontal="center" vertical="center" wrapText="1"/>
    </xf>
    <xf numFmtId="0" fontId="2" fillId="0" borderId="5" xfId="0" applyFont="1" applyBorder="1" applyAlignment="1">
      <alignment horizontal="right" vertical="top" wrapText="1"/>
    </xf>
    <xf numFmtId="0" fontId="2" fillId="0" borderId="9" xfId="0" applyFont="1" applyBorder="1" applyAlignment="1">
      <alignment horizontal="right" vertical="top" wrapText="1"/>
    </xf>
    <xf numFmtId="0" fontId="0" fillId="0" borderId="0" xfId="0" applyAlignment="1">
      <alignment horizontal="right"/>
    </xf>
    <xf numFmtId="0" fontId="6" fillId="0" borderId="46" xfId="0" applyFont="1" applyBorder="1" applyAlignment="1">
      <alignment vertical="top" wrapText="1"/>
    </xf>
    <xf numFmtId="0" fontId="6" fillId="0" borderId="48" xfId="0" applyFont="1" applyBorder="1" applyAlignment="1">
      <alignment vertical="top" wrapText="1"/>
    </xf>
    <xf numFmtId="0" fontId="6" fillId="0" borderId="51" xfId="0" applyFont="1" applyBorder="1" applyAlignment="1">
      <alignment vertical="top" wrapText="1"/>
    </xf>
    <xf numFmtId="0" fontId="6" fillId="0" borderId="24" xfId="0" applyFont="1" applyBorder="1" applyAlignment="1">
      <alignment vertical="top" wrapText="1"/>
    </xf>
    <xf numFmtId="0" fontId="6" fillId="0" borderId="15" xfId="0" applyFont="1" applyBorder="1" applyAlignment="1">
      <alignment vertical="top" wrapText="1"/>
    </xf>
    <xf numFmtId="0" fontId="6" fillId="0" borderId="12" xfId="0" applyFont="1" applyBorder="1" applyAlignment="1">
      <alignment vertical="top" wrapText="1"/>
    </xf>
    <xf numFmtId="0" fontId="6" fillId="0" borderId="9" xfId="0" applyFont="1" applyBorder="1" applyAlignment="1">
      <alignment vertical="top" wrapText="1"/>
    </xf>
    <xf numFmtId="0" fontId="6" fillId="0" borderId="6" xfId="0" applyFont="1" applyBorder="1" applyAlignment="1">
      <alignment vertical="top" wrapText="1"/>
    </xf>
    <xf numFmtId="0" fontId="6" fillId="0" borderId="20" xfId="0" applyFont="1" applyBorder="1" applyAlignment="1">
      <alignment vertical="top" wrapText="1"/>
    </xf>
    <xf numFmtId="0" fontId="6" fillId="0" borderId="19" xfId="0" applyFont="1" applyBorder="1" applyAlignment="1">
      <alignment vertical="top" wrapText="1"/>
    </xf>
    <xf numFmtId="0" fontId="6" fillId="0" borderId="5"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25" xfId="0" applyFont="1" applyBorder="1" applyAlignment="1">
      <alignment vertical="top" wrapText="1"/>
    </xf>
    <xf numFmtId="0" fontId="6" fillId="0" borderId="18" xfId="0" applyFont="1" applyBorder="1" applyAlignment="1">
      <alignment vertical="top" wrapText="1"/>
    </xf>
    <xf numFmtId="0" fontId="6" fillId="0" borderId="17" xfId="0" applyFont="1" applyBorder="1" applyAlignment="1">
      <alignment vertical="top" wrapText="1"/>
    </xf>
    <xf numFmtId="0" fontId="6" fillId="0" borderId="26" xfId="0" applyFont="1" applyBorder="1" applyAlignment="1">
      <alignment vertical="top" wrapText="1"/>
    </xf>
    <xf numFmtId="0" fontId="15" fillId="0" borderId="34" xfId="0" applyFont="1" applyBorder="1" applyAlignment="1">
      <alignment horizontal="center" vertical="top" wrapText="1"/>
    </xf>
    <xf numFmtId="0" fontId="15" fillId="0" borderId="11" xfId="0" applyFont="1" applyBorder="1" applyAlignment="1">
      <alignment horizontal="center" vertical="top" wrapText="1"/>
    </xf>
    <xf numFmtId="0" fontId="15" fillId="0" borderId="10" xfId="0" applyFont="1" applyBorder="1" applyAlignment="1">
      <alignment horizontal="center" vertical="top" wrapText="1"/>
    </xf>
    <xf numFmtId="0" fontId="2" fillId="9" borderId="31" xfId="0" applyFont="1" applyFill="1" applyBorder="1" applyAlignment="1">
      <alignment horizontal="left" vertical="top" wrapText="1"/>
    </xf>
    <xf numFmtId="0" fontId="2" fillId="9" borderId="0" xfId="0" applyFont="1" applyFill="1" applyBorder="1" applyAlignment="1">
      <alignment horizontal="left" vertical="top" wrapText="1"/>
    </xf>
    <xf numFmtId="0" fontId="2" fillId="9" borderId="7" xfId="0" applyFont="1" applyFill="1" applyBorder="1" applyAlignment="1">
      <alignment horizontal="left" vertical="top" wrapText="1"/>
    </xf>
    <xf numFmtId="0" fontId="2" fillId="9" borderId="32" xfId="0" applyFont="1" applyFill="1" applyBorder="1" applyAlignment="1">
      <alignment horizontal="left" vertical="top" wrapText="1"/>
    </xf>
    <xf numFmtId="0" fontId="2" fillId="9" borderId="3" xfId="0" applyFont="1" applyFill="1" applyBorder="1" applyAlignment="1">
      <alignment horizontal="left" vertical="top" wrapText="1"/>
    </xf>
    <xf numFmtId="0" fontId="2" fillId="9" borderId="4" xfId="0" applyFont="1" applyFill="1" applyBorder="1" applyAlignment="1">
      <alignment horizontal="left" vertical="top" wrapText="1"/>
    </xf>
    <xf numFmtId="0" fontId="2" fillId="6" borderId="0" xfId="0" applyFont="1" applyFill="1" applyBorder="1" applyAlignment="1">
      <alignment vertical="top" wrapText="1"/>
    </xf>
    <xf numFmtId="0" fontId="3" fillId="6" borderId="0" xfId="0" applyFont="1" applyFill="1" applyBorder="1" applyAlignment="1">
      <alignment vertical="top" wrapText="1"/>
    </xf>
    <xf numFmtId="0" fontId="3" fillId="9" borderId="31" xfId="0" applyFont="1" applyFill="1" applyBorder="1" applyAlignment="1">
      <alignment horizontal="left" vertical="top" wrapText="1"/>
    </xf>
    <xf numFmtId="0" fontId="3" fillId="9" borderId="0" xfId="0" applyFont="1" applyFill="1" applyBorder="1" applyAlignment="1">
      <alignment horizontal="left" vertical="top" wrapText="1"/>
    </xf>
    <xf numFmtId="0" fontId="3" fillId="9" borderId="7" xfId="0" applyFont="1" applyFill="1" applyBorder="1" applyAlignment="1">
      <alignment horizontal="left" vertical="top" wrapText="1"/>
    </xf>
    <xf numFmtId="0" fontId="18" fillId="9" borderId="31" xfId="0" applyFont="1" applyFill="1" applyBorder="1" applyAlignment="1">
      <alignment horizontal="left" vertical="top" wrapText="1"/>
    </xf>
    <xf numFmtId="0" fontId="18" fillId="9" borderId="0" xfId="0" applyFont="1" applyFill="1" applyBorder="1" applyAlignment="1">
      <alignment horizontal="left" vertical="top" wrapText="1"/>
    </xf>
    <xf numFmtId="0" fontId="18" fillId="9" borderId="7" xfId="0" applyFont="1" applyFill="1" applyBorder="1" applyAlignment="1">
      <alignment horizontal="left" vertical="top" wrapText="1"/>
    </xf>
    <xf numFmtId="0" fontId="12" fillId="6" borderId="0" xfId="0" applyFont="1" applyFill="1" applyBorder="1" applyAlignment="1">
      <alignment horizontal="left" vertical="top" wrapText="1" indent="5"/>
    </xf>
    <xf numFmtId="0" fontId="3" fillId="6" borderId="0" xfId="0" applyFont="1" applyFill="1" applyBorder="1" applyAlignment="1">
      <alignment horizontal="left" vertical="top" wrapText="1" indent="5"/>
    </xf>
    <xf numFmtId="0" fontId="2" fillId="0" borderId="9" xfId="0" applyFont="1" applyBorder="1" applyAlignment="1">
      <alignment horizontal="center" vertical="center" wrapText="1"/>
    </xf>
    <xf numFmtId="0" fontId="9" fillId="3" borderId="9" xfId="0" applyFont="1" applyFill="1" applyBorder="1" applyAlignment="1">
      <alignment horizontal="center" vertical="center" wrapText="1" indent="1"/>
    </xf>
    <xf numFmtId="0" fontId="9" fillId="3" borderId="6" xfId="0" applyFont="1" applyFill="1" applyBorder="1" applyAlignment="1">
      <alignment horizontal="center" vertical="center" wrapText="1" indent="1"/>
    </xf>
    <xf numFmtId="0" fontId="17" fillId="0" borderId="6" xfId="0" applyFont="1" applyBorder="1" applyAlignment="1">
      <alignment horizontal="center" vertical="center" wrapText="1" indent="1"/>
    </xf>
    <xf numFmtId="0" fontId="5" fillId="0" borderId="0" xfId="0" applyFont="1" applyAlignment="1">
      <alignment horizontal="center"/>
    </xf>
    <xf numFmtId="0" fontId="0" fillId="0" borderId="0" xfId="0" applyAlignment="1"/>
    <xf numFmtId="0" fontId="5" fillId="0" borderId="29" xfId="0" applyFont="1" applyBorder="1" applyAlignment="1">
      <alignment vertical="top" wrapText="1"/>
    </xf>
    <xf numFmtId="0" fontId="5" fillId="0" borderId="28" xfId="0" applyFont="1" applyBorder="1" applyAlignment="1">
      <alignment vertical="top" wrapText="1"/>
    </xf>
    <xf numFmtId="0" fontId="5" fillId="0" borderId="8" xfId="0" applyFont="1" applyBorder="1" applyAlignment="1">
      <alignment vertical="top" wrapText="1"/>
    </xf>
    <xf numFmtId="0" fontId="9" fillId="3" borderId="5" xfId="0" applyFont="1" applyFill="1" applyBorder="1" applyAlignment="1">
      <alignment horizontal="center" vertical="center" wrapText="1" indent="1"/>
    </xf>
    <xf numFmtId="0" fontId="17" fillId="0" borderId="5" xfId="0" applyFont="1" applyBorder="1" applyAlignment="1">
      <alignment horizontal="center" vertical="center" wrapText="1" indent="1"/>
    </xf>
    <xf numFmtId="0" fontId="3" fillId="6" borderId="31" xfId="0" applyFont="1" applyFill="1" applyBorder="1" applyAlignment="1">
      <alignment vertical="top" wrapText="1"/>
    </xf>
    <xf numFmtId="0" fontId="3" fillId="6" borderId="7" xfId="0" applyFont="1" applyFill="1" applyBorder="1" applyAlignment="1">
      <alignment vertical="top" wrapText="1"/>
    </xf>
    <xf numFmtId="0" fontId="2" fillId="6" borderId="31" xfId="0" applyFont="1" applyFill="1" applyBorder="1" applyAlignment="1">
      <alignment vertical="top" wrapText="1"/>
    </xf>
    <xf numFmtId="0" fontId="2" fillId="6" borderId="7" xfId="0" applyFont="1" applyFill="1" applyBorder="1" applyAlignment="1">
      <alignment vertical="top" wrapText="1"/>
    </xf>
    <xf numFmtId="0" fontId="2" fillId="6" borderId="31" xfId="0" applyFont="1" applyFill="1" applyBorder="1" applyAlignment="1">
      <alignment horizontal="left" vertical="top" wrapText="1" indent="5"/>
    </xf>
    <xf numFmtId="0" fontId="12" fillId="6" borderId="7" xfId="0" applyFont="1" applyFill="1" applyBorder="1" applyAlignment="1">
      <alignment horizontal="left" vertical="top" wrapText="1" indent="5"/>
    </xf>
    <xf numFmtId="0" fontId="12" fillId="6" borderId="31" xfId="0" applyFont="1" applyFill="1" applyBorder="1" applyAlignment="1">
      <alignment horizontal="left" vertical="top" wrapText="1" indent="5"/>
    </xf>
    <xf numFmtId="0" fontId="2" fillId="6" borderId="35" xfId="0" applyFont="1" applyFill="1" applyBorder="1" applyAlignment="1">
      <alignment vertical="top" wrapText="1"/>
    </xf>
    <xf numFmtId="0" fontId="2" fillId="6" borderId="2" xfId="0" applyFont="1" applyFill="1" applyBorder="1" applyAlignment="1">
      <alignment vertical="top" wrapText="1"/>
    </xf>
    <xf numFmtId="0" fontId="2" fillId="6" borderId="30" xfId="0" applyFont="1" applyFill="1" applyBorder="1" applyAlignment="1">
      <alignment vertical="top" wrapText="1"/>
    </xf>
    <xf numFmtId="0" fontId="3" fillId="6" borderId="31" xfId="0" applyFont="1" applyFill="1" applyBorder="1" applyAlignment="1">
      <alignment horizontal="left" vertical="top" wrapText="1" indent="5"/>
    </xf>
    <xf numFmtId="0" fontId="3" fillId="6" borderId="7" xfId="0" applyFont="1" applyFill="1" applyBorder="1" applyAlignment="1">
      <alignment horizontal="left" vertical="top" wrapText="1" indent="5"/>
    </xf>
    <xf numFmtId="0" fontId="14" fillId="6" borderId="31" xfId="0" applyFont="1" applyFill="1" applyBorder="1" applyAlignment="1">
      <alignment horizontal="left" vertical="top" wrapText="1" indent="5"/>
    </xf>
    <xf numFmtId="0" fontId="3" fillId="8" borderId="36" xfId="0" applyFont="1" applyFill="1" applyBorder="1" applyAlignment="1">
      <alignment horizontal="center" vertical="center" wrapText="1"/>
    </xf>
    <xf numFmtId="0" fontId="3" fillId="8" borderId="37" xfId="0" applyFont="1" applyFill="1" applyBorder="1" applyAlignment="1">
      <alignment horizontal="center" vertical="center" wrapText="1"/>
    </xf>
    <xf numFmtId="0" fontId="2" fillId="0" borderId="9" xfId="0" applyFont="1" applyBorder="1" applyAlignment="1">
      <alignment vertical="top" wrapText="1"/>
    </xf>
    <xf numFmtId="0" fontId="2" fillId="0" borderId="5" xfId="0" applyFont="1" applyBorder="1" applyAlignment="1">
      <alignment vertical="top" wrapText="1"/>
    </xf>
    <xf numFmtId="0" fontId="2" fillId="6" borderId="32" xfId="0" applyFont="1" applyFill="1" applyBorder="1" applyAlignment="1">
      <alignment horizontal="left" vertical="top" wrapText="1" indent="5"/>
    </xf>
    <xf numFmtId="0" fontId="14" fillId="6" borderId="3" xfId="0" applyFont="1" applyFill="1" applyBorder="1" applyAlignment="1">
      <alignment horizontal="left" vertical="top" wrapText="1" indent="5"/>
    </xf>
    <xf numFmtId="0" fontId="14" fillId="6" borderId="4" xfId="0" applyFont="1" applyFill="1" applyBorder="1" applyAlignment="1">
      <alignment horizontal="left" vertical="top" wrapText="1" indent="5"/>
    </xf>
    <xf numFmtId="0" fontId="3" fillId="4" borderId="29" xfId="0" applyFont="1" applyFill="1" applyBorder="1" applyAlignment="1">
      <alignment horizontal="left" vertical="top" wrapText="1" indent="5"/>
    </xf>
    <xf numFmtId="0" fontId="3" fillId="4" borderId="28" xfId="0" applyFont="1" applyFill="1" applyBorder="1" applyAlignment="1">
      <alignment horizontal="left" vertical="top" wrapText="1" indent="5"/>
    </xf>
    <xf numFmtId="0" fontId="3" fillId="4" borderId="8" xfId="0" applyFont="1" applyFill="1" applyBorder="1" applyAlignment="1">
      <alignment horizontal="left" vertical="top" wrapText="1" indent="5"/>
    </xf>
    <xf numFmtId="0" fontId="5" fillId="0" borderId="35" xfId="0" applyFont="1" applyBorder="1" applyAlignment="1">
      <alignment vertical="top" wrapText="1"/>
    </xf>
    <xf numFmtId="0" fontId="5" fillId="0" borderId="2" xfId="0" applyFont="1" applyBorder="1" applyAlignment="1">
      <alignment vertical="top" wrapText="1"/>
    </xf>
    <xf numFmtId="0" fontId="5" fillId="0" borderId="30" xfId="0" applyFont="1" applyBorder="1" applyAlignment="1">
      <alignment vertical="top" wrapText="1"/>
    </xf>
    <xf numFmtId="0" fontId="5" fillId="0" borderId="3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3" fillId="8" borderId="41"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0" borderId="9" xfId="0" applyFont="1" applyBorder="1" applyAlignment="1">
      <alignment horizontal="right" vertical="top" wrapText="1"/>
    </xf>
    <xf numFmtId="0" fontId="3" fillId="0" borderId="5" xfId="0" applyFont="1" applyBorder="1" applyAlignment="1">
      <alignment horizontal="right" vertical="top" wrapText="1"/>
    </xf>
    <xf numFmtId="0" fontId="3" fillId="2" borderId="29" xfId="0" applyFont="1" applyFill="1" applyBorder="1" applyAlignment="1">
      <alignment horizontal="left" vertical="top" wrapText="1" indent="4"/>
    </xf>
    <xf numFmtId="0" fontId="3" fillId="2" borderId="28" xfId="0" applyFont="1" applyFill="1" applyBorder="1" applyAlignment="1">
      <alignment horizontal="left" vertical="top" wrapText="1" indent="4"/>
    </xf>
    <xf numFmtId="0" fontId="3" fillId="2" borderId="8" xfId="0" applyFont="1" applyFill="1" applyBorder="1" applyAlignment="1">
      <alignment horizontal="left" vertical="top" wrapText="1" indent="4"/>
    </xf>
    <xf numFmtId="0" fontId="3" fillId="2" borderId="29" xfId="0" applyFont="1" applyFill="1" applyBorder="1" applyAlignment="1">
      <alignment vertical="top" wrapText="1"/>
    </xf>
    <xf numFmtId="0" fontId="3" fillId="2" borderId="28" xfId="0" applyFont="1" applyFill="1" applyBorder="1" applyAlignment="1">
      <alignment vertical="top" wrapText="1"/>
    </xf>
    <xf numFmtId="0" fontId="3" fillId="2" borderId="8" xfId="0" applyFont="1" applyFill="1" applyBorder="1" applyAlignment="1">
      <alignment vertical="top" wrapText="1"/>
    </xf>
    <xf numFmtId="0" fontId="16" fillId="3" borderId="9" xfId="0" applyFont="1" applyFill="1" applyBorder="1" applyAlignment="1">
      <alignment horizontal="right" vertical="center" wrapText="1"/>
    </xf>
    <xf numFmtId="0" fontId="16" fillId="3" borderId="6" xfId="0" applyFont="1" applyFill="1" applyBorder="1" applyAlignment="1">
      <alignment horizontal="right" vertical="center" wrapText="1"/>
    </xf>
    <xf numFmtId="0" fontId="16" fillId="3" borderId="5" xfId="0" applyFont="1" applyFill="1" applyBorder="1" applyAlignment="1">
      <alignment horizontal="right" vertical="center" wrapText="1"/>
    </xf>
    <xf numFmtId="0" fontId="2" fillId="0" borderId="50" xfId="0" applyFont="1" applyBorder="1" applyAlignment="1">
      <alignment horizontal="center" vertical="top" wrapText="1"/>
    </xf>
    <xf numFmtId="0" fontId="2" fillId="0" borderId="49" xfId="0" applyFont="1" applyBorder="1" applyAlignment="1">
      <alignment horizontal="center" vertical="top" wrapText="1"/>
    </xf>
    <xf numFmtId="0" fontId="2" fillId="0" borderId="27" xfId="0" applyFont="1" applyBorder="1" applyAlignment="1">
      <alignment horizontal="center" vertical="top" wrapText="1"/>
    </xf>
    <xf numFmtId="0" fontId="2" fillId="0" borderId="47" xfId="0" applyFont="1" applyBorder="1" applyAlignment="1">
      <alignment horizontal="center" vertical="top" wrapText="1"/>
    </xf>
    <xf numFmtId="0" fontId="2" fillId="0" borderId="45" xfId="0" applyFont="1" applyBorder="1" applyAlignment="1">
      <alignment horizontal="center" vertical="top" wrapText="1"/>
    </xf>
    <xf numFmtId="0" fontId="2" fillId="0" borderId="44" xfId="0" applyFont="1" applyBorder="1" applyAlignment="1">
      <alignment horizontal="center" vertical="top"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28575</xdr:rowOff>
    </xdr:from>
    <xdr:to>
      <xdr:col>1</xdr:col>
      <xdr:colOff>685800</xdr:colOff>
      <xdr:row>3</xdr:row>
      <xdr:rowOff>114300</xdr:rowOff>
    </xdr:to>
    <xdr:pic>
      <xdr:nvPicPr>
        <xdr:cNvPr id="2" name="Picture 7" descr="ethn color">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09600" y="28575"/>
          <a:ext cx="609600" cy="657225"/>
        </a:xfrm>
        <a:prstGeom prst="rect">
          <a:avLst/>
        </a:prstGeom>
        <a:noFill/>
        <a:ln w="9525">
          <a:noFill/>
          <a:miter lim="800000"/>
          <a:headEnd/>
          <a:tailEnd/>
        </a:ln>
      </xdr:spPr>
    </xdr:pic>
    <xdr:clientData/>
  </xdr:twoCellAnchor>
  <xdr:twoCellAnchor>
    <xdr:from>
      <xdr:col>4</xdr:col>
      <xdr:colOff>409575</xdr:colOff>
      <xdr:row>3</xdr:row>
      <xdr:rowOff>123825</xdr:rowOff>
    </xdr:from>
    <xdr:to>
      <xdr:col>6</xdr:col>
      <xdr:colOff>962025</xdr:colOff>
      <xdr:row>11</xdr:row>
      <xdr:rowOff>190500</xdr:rowOff>
    </xdr:to>
    <xdr:sp macro="" textlink="">
      <xdr:nvSpPr>
        <xdr:cNvPr id="3" name="Text Box 6">
          <a:extLst>
            <a:ext uri="{FF2B5EF4-FFF2-40B4-BE49-F238E27FC236}">
              <a16:creationId xmlns="" xmlns:a16="http://schemas.microsoft.com/office/drawing/2014/main" id="{00000000-0008-0000-0400-000003000000}"/>
            </a:ext>
          </a:extLst>
        </xdr:cNvPr>
        <xdr:cNvSpPr txBox="1">
          <a:spLocks noChangeArrowheads="1"/>
        </xdr:cNvSpPr>
      </xdr:nvSpPr>
      <xdr:spPr bwMode="auto">
        <a:xfrm>
          <a:off x="2847975" y="695325"/>
          <a:ext cx="1419225" cy="1590675"/>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defRPr sz="1000"/>
          </a:pPr>
          <a:r>
            <a:rPr lang="el-GR" sz="1200" b="1" i="1" u="sng" strike="noStrike" baseline="0">
              <a:solidFill>
                <a:srgbClr val="000000"/>
              </a:solidFill>
              <a:latin typeface="Times New Roman"/>
              <a:cs typeface="Times New Roman"/>
            </a:rPr>
            <a:t>Ημερομηνία Ελέγχου</a:t>
          </a:r>
          <a:r>
            <a:rPr lang="el-GR" sz="1200" b="0" i="0" u="none" strike="noStrike" baseline="0">
              <a:solidFill>
                <a:srgbClr val="000000"/>
              </a:solidFill>
              <a:latin typeface="Times New Roman"/>
              <a:cs typeface="Times New Roman"/>
            </a:rPr>
            <a:t>:</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1" i="1" u="sng" strike="noStrike" baseline="0">
              <a:solidFill>
                <a:srgbClr val="000000"/>
              </a:solidFill>
              <a:latin typeface="Times New Roman"/>
              <a:cs typeface="Times New Roman"/>
            </a:rPr>
            <a:t>Επιθεωρητής (ές) Κτηνίατροι:</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p>
      </xdr:txBody>
    </xdr:sp>
    <xdr:clientData/>
  </xdr:twoCellAnchor>
  <xdr:twoCellAnchor>
    <xdr:from>
      <xdr:col>4</xdr:col>
      <xdr:colOff>419100</xdr:colOff>
      <xdr:row>175</xdr:row>
      <xdr:rowOff>104775</xdr:rowOff>
    </xdr:from>
    <xdr:to>
      <xdr:col>4</xdr:col>
      <xdr:colOff>419100</xdr:colOff>
      <xdr:row>175</xdr:row>
      <xdr:rowOff>104775</xdr:rowOff>
    </xdr:to>
    <xdr:sp macro="" textlink="">
      <xdr:nvSpPr>
        <xdr:cNvPr id="4" name="Line 1">
          <a:extLst>
            <a:ext uri="{FF2B5EF4-FFF2-40B4-BE49-F238E27FC236}">
              <a16:creationId xmlns="" xmlns:a16="http://schemas.microsoft.com/office/drawing/2014/main" id="{00000000-0008-0000-0400-000004000000}"/>
            </a:ext>
          </a:extLst>
        </xdr:cNvPr>
        <xdr:cNvSpPr>
          <a:spLocks noChangeShapeType="1"/>
        </xdr:cNvSpPr>
      </xdr:nvSpPr>
      <xdr:spPr bwMode="auto">
        <a:xfrm>
          <a:off x="2857500" y="3344227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29"/>
  <sheetViews>
    <sheetView tabSelected="1" workbookViewId="0">
      <selection activeCell="B16" sqref="B16:G16"/>
    </sheetView>
  </sheetViews>
  <sheetFormatPr defaultColWidth="9.140625" defaultRowHeight="15.75"/>
  <cols>
    <col min="1" max="1" width="8.140625" style="12" customWidth="1"/>
    <col min="2" max="2" width="52.28515625" style="50" customWidth="1"/>
    <col min="3" max="3" width="16.7109375" style="50" customWidth="1"/>
    <col min="4" max="4" width="16.5703125" style="50" customWidth="1"/>
    <col min="5" max="5" width="14.85546875" style="50" customWidth="1"/>
    <col min="6" max="6" width="17.42578125" style="11" customWidth="1"/>
    <col min="7" max="7" width="17" style="10" customWidth="1"/>
    <col min="8" max="8" width="11.140625" style="50" hidden="1" customWidth="1"/>
    <col min="9" max="9" width="0" style="50" hidden="1" customWidth="1"/>
    <col min="10" max="16384" width="9.140625" style="50"/>
  </cols>
  <sheetData>
    <row r="1" spans="2:7" s="50" customFormat="1">
      <c r="B1" s="2" t="s">
        <v>0</v>
      </c>
      <c r="F1" s="11"/>
      <c r="G1" s="10"/>
    </row>
    <row r="2" spans="2:7" s="50" customFormat="1">
      <c r="B2" s="2"/>
      <c r="F2" s="11"/>
      <c r="G2" s="10"/>
    </row>
    <row r="3" spans="2:7" s="50" customFormat="1">
      <c r="B3" s="2"/>
      <c r="F3" s="11"/>
      <c r="G3" s="10"/>
    </row>
    <row r="4" spans="2:7" s="50" customFormat="1">
      <c r="B4" s="3" t="s">
        <v>1</v>
      </c>
      <c r="F4" s="11"/>
      <c r="G4" s="10"/>
    </row>
    <row r="5" spans="2:7" s="50" customFormat="1">
      <c r="B5" s="3" t="s">
        <v>2</v>
      </c>
      <c r="E5" s="3" t="s">
        <v>3</v>
      </c>
      <c r="F5" s="11"/>
      <c r="G5" s="10"/>
    </row>
    <row r="6" spans="2:7" s="50" customFormat="1">
      <c r="B6" s="3" t="s">
        <v>29</v>
      </c>
      <c r="F6" s="11"/>
      <c r="G6" s="10"/>
    </row>
    <row r="7" spans="2:7" s="50" customFormat="1">
      <c r="B7" s="3" t="s">
        <v>30</v>
      </c>
      <c r="F7" s="11"/>
      <c r="G7" s="10"/>
    </row>
    <row r="8" spans="2:7" s="50" customFormat="1">
      <c r="B8" s="3" t="s">
        <v>4</v>
      </c>
      <c r="F8" s="11"/>
      <c r="G8" s="10"/>
    </row>
    <row r="9" spans="2:7" s="50" customFormat="1">
      <c r="B9" s="3" t="s">
        <v>5</v>
      </c>
      <c r="E9" s="3" t="s">
        <v>6</v>
      </c>
      <c r="F9" s="11"/>
      <c r="G9" s="10"/>
    </row>
    <row r="10" spans="2:7" s="50" customFormat="1">
      <c r="B10" s="3" t="s">
        <v>7</v>
      </c>
      <c r="F10" s="11"/>
      <c r="G10" s="10"/>
    </row>
    <row r="11" spans="2:7" s="50" customFormat="1">
      <c r="B11" s="1"/>
      <c r="F11" s="11"/>
      <c r="G11" s="10"/>
    </row>
    <row r="12" spans="2:7" s="50" customFormat="1">
      <c r="B12" s="4"/>
      <c r="F12" s="11"/>
      <c r="G12" s="10"/>
    </row>
    <row r="13" spans="2:7" s="50" customFormat="1">
      <c r="B13" s="4"/>
      <c r="F13" s="11"/>
      <c r="G13" s="10"/>
    </row>
    <row r="14" spans="2:7" s="50" customFormat="1">
      <c r="B14" s="4"/>
      <c r="F14" s="11"/>
      <c r="G14" s="10"/>
    </row>
    <row r="15" spans="2:7" s="50" customFormat="1">
      <c r="B15" s="4"/>
      <c r="F15" s="11"/>
      <c r="G15" s="10"/>
    </row>
    <row r="16" spans="2:7" s="50" customFormat="1">
      <c r="B16" s="121" t="s">
        <v>192</v>
      </c>
      <c r="C16" s="122"/>
      <c r="D16" s="122"/>
      <c r="E16" s="122"/>
      <c r="F16" s="122"/>
      <c r="G16" s="122"/>
    </row>
    <row r="17" spans="2:7" s="50" customFormat="1">
      <c r="B17" s="47"/>
      <c r="C17" s="48"/>
      <c r="D17" s="48"/>
      <c r="E17" s="48"/>
      <c r="F17" s="48"/>
      <c r="G17" s="79"/>
    </row>
    <row r="18" spans="2:7" s="50" customFormat="1" ht="16.5" thickBot="1">
      <c r="B18" s="47"/>
      <c r="C18" s="48"/>
      <c r="D18" s="48"/>
      <c r="E18" s="48"/>
      <c r="F18" s="48"/>
      <c r="G18" s="79"/>
    </row>
    <row r="19" spans="2:7" s="50" customFormat="1" ht="29.25" customHeight="1" thickTop="1">
      <c r="B19" s="82" t="s">
        <v>191</v>
      </c>
      <c r="C19" s="170"/>
      <c r="D19" s="170"/>
      <c r="E19" s="170"/>
      <c r="F19" s="171"/>
      <c r="G19" s="79"/>
    </row>
    <row r="20" spans="2:7" s="50" customFormat="1" ht="29.25" customHeight="1">
      <c r="B20" s="81" t="s">
        <v>190</v>
      </c>
      <c r="C20" s="172"/>
      <c r="D20" s="172"/>
      <c r="E20" s="172"/>
      <c r="F20" s="173"/>
      <c r="G20" s="79"/>
    </row>
    <row r="21" spans="2:7" s="50" customFormat="1" ht="29.25" customHeight="1">
      <c r="B21" s="81" t="s">
        <v>189</v>
      </c>
      <c r="C21" s="172"/>
      <c r="D21" s="172"/>
      <c r="E21" s="172"/>
      <c r="F21" s="173"/>
      <c r="G21" s="79"/>
    </row>
    <row r="22" spans="2:7" s="50" customFormat="1" ht="29.25" customHeight="1">
      <c r="B22" s="81" t="s">
        <v>188</v>
      </c>
      <c r="C22" s="172"/>
      <c r="D22" s="172"/>
      <c r="E22" s="172"/>
      <c r="F22" s="173"/>
      <c r="G22" s="79"/>
    </row>
    <row r="23" spans="2:7" s="50" customFormat="1" ht="29.25" customHeight="1" thickBot="1">
      <c r="B23" s="80" t="s">
        <v>187</v>
      </c>
      <c r="C23" s="174"/>
      <c r="D23" s="174"/>
      <c r="E23" s="174"/>
      <c r="F23" s="175"/>
      <c r="G23" s="79"/>
    </row>
    <row r="24" spans="2:7" s="50" customFormat="1" ht="16.5" thickTop="1">
      <c r="B24" s="47"/>
      <c r="C24" s="48"/>
      <c r="D24" s="48"/>
      <c r="E24" s="48"/>
      <c r="F24" s="48"/>
      <c r="G24" s="79"/>
    </row>
    <row r="25" spans="2:7" s="50" customFormat="1">
      <c r="B25" s="47"/>
      <c r="C25" s="48"/>
      <c r="D25" s="48"/>
      <c r="E25" s="48"/>
      <c r="F25" s="48"/>
      <c r="G25" s="79"/>
    </row>
    <row r="26" spans="2:7" s="50" customFormat="1" ht="16.5" thickBot="1">
      <c r="F26" s="11"/>
      <c r="G26" s="10"/>
    </row>
    <row r="27" spans="2:7" s="50" customFormat="1" ht="15">
      <c r="B27" s="8" t="s">
        <v>19</v>
      </c>
      <c r="C27" s="118" t="s">
        <v>23</v>
      </c>
      <c r="D27" s="118" t="s">
        <v>24</v>
      </c>
      <c r="E27" s="118" t="s">
        <v>25</v>
      </c>
      <c r="F27" s="118" t="s">
        <v>26</v>
      </c>
      <c r="G27" s="167" t="s">
        <v>27</v>
      </c>
    </row>
    <row r="28" spans="2:7" s="50" customFormat="1" ht="15" customHeight="1">
      <c r="B28" s="9" t="s">
        <v>20</v>
      </c>
      <c r="C28" s="119"/>
      <c r="D28" s="120"/>
      <c r="E28" s="120"/>
      <c r="F28" s="119"/>
      <c r="G28" s="168"/>
    </row>
    <row r="29" spans="2:7" s="50" customFormat="1" ht="15">
      <c r="B29" s="9" t="s">
        <v>21</v>
      </c>
      <c r="C29" s="119"/>
      <c r="D29" s="120"/>
      <c r="E29" s="120"/>
      <c r="F29" s="119"/>
      <c r="G29" s="168"/>
    </row>
    <row r="30" spans="2:7" s="50" customFormat="1" ht="24.75">
      <c r="B30" s="9" t="s">
        <v>22</v>
      </c>
      <c r="C30" s="119"/>
      <c r="D30" s="120"/>
      <c r="E30" s="120"/>
      <c r="F30" s="119"/>
      <c r="G30" s="168"/>
    </row>
    <row r="31" spans="2:7" s="50" customFormat="1" thickBot="1">
      <c r="B31" s="7"/>
      <c r="C31" s="126"/>
      <c r="D31" s="127"/>
      <c r="E31" s="127"/>
      <c r="F31" s="126"/>
      <c r="G31" s="169"/>
    </row>
    <row r="32" spans="2:7" s="50" customFormat="1" ht="16.5" thickBot="1">
      <c r="F32" s="11"/>
      <c r="G32" s="10"/>
    </row>
    <row r="33" spans="1:9" ht="16.5" thickBot="1">
      <c r="A33" s="32"/>
      <c r="B33" s="148" t="s">
        <v>186</v>
      </c>
      <c r="C33" s="149"/>
      <c r="D33" s="149"/>
      <c r="E33" s="149"/>
      <c r="F33" s="149"/>
      <c r="G33" s="150"/>
    </row>
    <row r="34" spans="1:9" ht="16.5" thickBot="1">
      <c r="A34" s="73"/>
      <c r="B34" s="164" t="s">
        <v>37</v>
      </c>
      <c r="C34" s="165"/>
      <c r="D34" s="165"/>
      <c r="E34" s="165"/>
      <c r="F34" s="165"/>
      <c r="G34" s="166"/>
    </row>
    <row r="35" spans="1:9" ht="79.5" thickBot="1">
      <c r="A35" s="64" t="s">
        <v>185</v>
      </c>
      <c r="B35" s="33" t="s">
        <v>129</v>
      </c>
      <c r="C35" s="33">
        <v>0</v>
      </c>
      <c r="D35" s="33">
        <v>18</v>
      </c>
      <c r="E35" s="33">
        <f t="shared" ref="E35:E42" si="0">IF(G35="NA",C35,I35)</f>
        <v>36</v>
      </c>
      <c r="F35" s="62" t="s">
        <v>128</v>
      </c>
      <c r="G35" s="69"/>
      <c r="I35" s="33">
        <v>36</v>
      </c>
    </row>
    <row r="36" spans="1:9" ht="48" thickBot="1">
      <c r="A36" s="64" t="s">
        <v>184</v>
      </c>
      <c r="B36" s="33" t="s">
        <v>183</v>
      </c>
      <c r="C36" s="33">
        <v>0</v>
      </c>
      <c r="D36" s="33">
        <v>9</v>
      </c>
      <c r="E36" s="33">
        <f t="shared" si="0"/>
        <v>18</v>
      </c>
      <c r="F36" s="62" t="s">
        <v>128</v>
      </c>
      <c r="G36" s="69"/>
      <c r="I36" s="33">
        <v>18</v>
      </c>
    </row>
    <row r="37" spans="1:9" ht="32.25" thickBot="1">
      <c r="A37" s="64" t="s">
        <v>182</v>
      </c>
      <c r="B37" s="33" t="s">
        <v>130</v>
      </c>
      <c r="C37" s="33">
        <v>0</v>
      </c>
      <c r="D37" s="33">
        <v>18</v>
      </c>
      <c r="E37" s="33">
        <f t="shared" si="0"/>
        <v>36</v>
      </c>
      <c r="F37" s="62" t="s">
        <v>128</v>
      </c>
      <c r="G37" s="69"/>
      <c r="I37" s="33">
        <v>36</v>
      </c>
    </row>
    <row r="38" spans="1:9" ht="63.75" thickBot="1">
      <c r="A38" s="64" t="s">
        <v>63</v>
      </c>
      <c r="B38" s="33" t="s">
        <v>140</v>
      </c>
      <c r="C38" s="33">
        <v>0</v>
      </c>
      <c r="D38" s="33">
        <v>9</v>
      </c>
      <c r="E38" s="33">
        <f t="shared" si="0"/>
        <v>18</v>
      </c>
      <c r="F38" s="62" t="s">
        <v>128</v>
      </c>
      <c r="G38" s="69"/>
      <c r="I38" s="33">
        <v>18</v>
      </c>
    </row>
    <row r="39" spans="1:9" ht="63.75" thickBot="1">
      <c r="A39" s="64" t="s">
        <v>64</v>
      </c>
      <c r="B39" s="33" t="s">
        <v>141</v>
      </c>
      <c r="C39" s="33">
        <v>0</v>
      </c>
      <c r="D39" s="33">
        <v>9</v>
      </c>
      <c r="E39" s="33">
        <f t="shared" si="0"/>
        <v>18</v>
      </c>
      <c r="F39" s="62" t="s">
        <v>128</v>
      </c>
      <c r="G39" s="69"/>
      <c r="I39" s="33">
        <v>18</v>
      </c>
    </row>
    <row r="40" spans="1:9" ht="63.75" thickBot="1">
      <c r="A40" s="64" t="s">
        <v>65</v>
      </c>
      <c r="B40" s="33" t="s">
        <v>142</v>
      </c>
      <c r="C40" s="33">
        <v>0</v>
      </c>
      <c r="D40" s="33">
        <v>9</v>
      </c>
      <c r="E40" s="33">
        <f t="shared" si="0"/>
        <v>18</v>
      </c>
      <c r="F40" s="62" t="s">
        <v>128</v>
      </c>
      <c r="G40" s="69"/>
      <c r="I40" s="33">
        <v>18</v>
      </c>
    </row>
    <row r="41" spans="1:9" ht="63.75" thickBot="1">
      <c r="A41" s="64" t="s">
        <v>66</v>
      </c>
      <c r="B41" s="33" t="s">
        <v>181</v>
      </c>
      <c r="C41" s="33">
        <v>0</v>
      </c>
      <c r="D41" s="33">
        <v>9</v>
      </c>
      <c r="E41" s="33">
        <f t="shared" si="0"/>
        <v>18</v>
      </c>
      <c r="F41" s="62" t="s">
        <v>128</v>
      </c>
      <c r="G41" s="69"/>
      <c r="I41" s="33">
        <v>18</v>
      </c>
    </row>
    <row r="42" spans="1:9" ht="48" thickBot="1">
      <c r="A42" s="117" t="s">
        <v>67</v>
      </c>
      <c r="B42" s="70" t="s">
        <v>180</v>
      </c>
      <c r="C42" s="143">
        <v>0</v>
      </c>
      <c r="D42" s="143">
        <v>9</v>
      </c>
      <c r="E42" s="33">
        <f t="shared" si="0"/>
        <v>18</v>
      </c>
      <c r="F42" s="62" t="s">
        <v>128</v>
      </c>
      <c r="G42" s="78"/>
      <c r="I42" s="143">
        <v>18</v>
      </c>
    </row>
    <row r="43" spans="1:9" ht="32.25" thickBot="1">
      <c r="A43" s="158"/>
      <c r="B43" s="33" t="s">
        <v>179</v>
      </c>
      <c r="C43" s="144"/>
      <c r="D43" s="144"/>
      <c r="E43" s="44"/>
      <c r="F43" s="62"/>
      <c r="G43" s="77"/>
      <c r="I43" s="144"/>
    </row>
    <row r="44" spans="1:9" ht="32.25" thickBot="1">
      <c r="A44" s="64" t="s">
        <v>68</v>
      </c>
      <c r="B44" s="33" t="s">
        <v>132</v>
      </c>
      <c r="C44" s="33">
        <v>0</v>
      </c>
      <c r="D44" s="33">
        <v>18</v>
      </c>
      <c r="E44" s="33">
        <f>IF(G44="NA",C44,I44)</f>
        <v>36</v>
      </c>
      <c r="F44" s="62" t="s">
        <v>128</v>
      </c>
      <c r="G44" s="69"/>
      <c r="I44" s="33">
        <v>36</v>
      </c>
    </row>
    <row r="45" spans="1:9" ht="63.75" thickBot="1">
      <c r="A45" s="64" t="s">
        <v>69</v>
      </c>
      <c r="B45" s="33" t="s">
        <v>133</v>
      </c>
      <c r="C45" s="33">
        <v>0</v>
      </c>
      <c r="D45" s="33">
        <v>18</v>
      </c>
      <c r="E45" s="33">
        <f>IF(G45="NA",C45,I45)</f>
        <v>36</v>
      </c>
      <c r="F45" s="62" t="s">
        <v>128</v>
      </c>
      <c r="G45" s="69"/>
      <c r="I45" s="33">
        <v>36</v>
      </c>
    </row>
    <row r="46" spans="1:9" ht="16.5" thickBot="1">
      <c r="A46" s="73"/>
      <c r="B46" s="164" t="s">
        <v>178</v>
      </c>
      <c r="C46" s="165"/>
      <c r="D46" s="165"/>
      <c r="E46" s="165"/>
      <c r="F46" s="165"/>
      <c r="G46" s="166"/>
    </row>
    <row r="47" spans="1:9" ht="16.5" thickBot="1">
      <c r="A47" s="64" t="s">
        <v>70</v>
      </c>
      <c r="B47" s="33" t="s">
        <v>177</v>
      </c>
      <c r="C47" s="33">
        <v>0</v>
      </c>
      <c r="D47" s="33">
        <v>9</v>
      </c>
      <c r="E47" s="33">
        <f>IF(G47="NA",C47,I47)</f>
        <v>18</v>
      </c>
      <c r="F47" s="62" t="s">
        <v>128</v>
      </c>
      <c r="G47" s="69"/>
      <c r="I47" s="33">
        <v>18</v>
      </c>
    </row>
    <row r="48" spans="1:9" ht="16.5" thickBot="1">
      <c r="A48" s="64" t="s">
        <v>71</v>
      </c>
      <c r="B48" s="33" t="s">
        <v>143</v>
      </c>
      <c r="C48" s="33">
        <v>0</v>
      </c>
      <c r="D48" s="33">
        <v>9</v>
      </c>
      <c r="E48" s="33">
        <f>IF(G48="NA",C48,I48)</f>
        <v>18</v>
      </c>
      <c r="F48" s="62" t="s">
        <v>128</v>
      </c>
      <c r="G48" s="69"/>
      <c r="I48" s="33">
        <v>18</v>
      </c>
    </row>
    <row r="49" spans="1:9" ht="32.25" thickBot="1">
      <c r="A49" s="64" t="s">
        <v>72</v>
      </c>
      <c r="B49" s="33" t="s">
        <v>39</v>
      </c>
      <c r="C49" s="33">
        <v>0</v>
      </c>
      <c r="D49" s="33">
        <v>9</v>
      </c>
      <c r="E49" s="33">
        <f>IF(G49="NA",C49,I49)</f>
        <v>18</v>
      </c>
      <c r="F49" s="62" t="s">
        <v>128</v>
      </c>
      <c r="G49" s="69"/>
      <c r="I49" s="33">
        <v>18</v>
      </c>
    </row>
    <row r="50" spans="1:9" ht="16.5" thickBot="1">
      <c r="A50" s="73"/>
      <c r="B50" s="164" t="s">
        <v>40</v>
      </c>
      <c r="C50" s="165"/>
      <c r="D50" s="165"/>
      <c r="E50" s="165"/>
      <c r="F50" s="165"/>
      <c r="G50" s="166"/>
    </row>
    <row r="51" spans="1:9" ht="16.5" thickBot="1">
      <c r="A51" s="64" t="s">
        <v>73</v>
      </c>
      <c r="B51" s="33" t="s">
        <v>41</v>
      </c>
      <c r="C51" s="33">
        <v>0</v>
      </c>
      <c r="D51" s="33">
        <v>18</v>
      </c>
      <c r="E51" s="33">
        <f>IF(G51="NA",C51,I51)</f>
        <v>36</v>
      </c>
      <c r="F51" s="62" t="s">
        <v>128</v>
      </c>
      <c r="G51" s="69"/>
      <c r="I51" s="33">
        <v>36</v>
      </c>
    </row>
    <row r="52" spans="1:9" ht="32.25" thickBot="1">
      <c r="A52" s="64" t="s">
        <v>74</v>
      </c>
      <c r="B52" s="33" t="s">
        <v>42</v>
      </c>
      <c r="C52" s="33">
        <v>0</v>
      </c>
      <c r="D52" s="33">
        <v>9</v>
      </c>
      <c r="E52" s="33">
        <f>IF(G52="NA",C52,I52)</f>
        <v>18</v>
      </c>
      <c r="F52" s="62" t="s">
        <v>128</v>
      </c>
      <c r="G52" s="69"/>
      <c r="I52" s="33">
        <v>18</v>
      </c>
    </row>
    <row r="53" spans="1:9" s="17" customFormat="1" ht="16.5" thickBot="1">
      <c r="A53" s="23"/>
      <c r="B53" s="23" t="s">
        <v>28</v>
      </c>
      <c r="C53" s="13"/>
      <c r="D53" s="13"/>
      <c r="E53" s="13">
        <f>SUM(E51:E52,E47:E49,E35:E45)</f>
        <v>360</v>
      </c>
      <c r="F53" s="13"/>
      <c r="G53" s="13">
        <f>SUM(G51:G52,G47:G49,G35:G45)</f>
        <v>0</v>
      </c>
    </row>
    <row r="54" spans="1:9" s="17" customFormat="1" ht="16.5" thickBot="1">
      <c r="A54" s="23"/>
      <c r="B54" s="23"/>
      <c r="C54" s="13"/>
      <c r="D54" s="14">
        <v>0.7</v>
      </c>
      <c r="E54" s="15">
        <v>0.39900000000000002</v>
      </c>
      <c r="F54" s="13"/>
      <c r="G54" s="13"/>
    </row>
    <row r="55" spans="1:9" s="17" customFormat="1" ht="16.5" thickBot="1">
      <c r="A55" s="23"/>
      <c r="B55" s="23"/>
      <c r="C55" s="13"/>
      <c r="D55" s="13">
        <f>70%*E53</f>
        <v>251.99999999999997</v>
      </c>
      <c r="E55" s="16">
        <f>39.9%*E53</f>
        <v>143.63999999999999</v>
      </c>
      <c r="F55" s="16" t="s">
        <v>127</v>
      </c>
      <c r="G55" s="13" t="str">
        <f>IF(G53&gt;=D55,"Χαμηλή",IF(G53&lt;=E55,"Υψηλή","Μέση"))</f>
        <v>Υψηλή</v>
      </c>
    </row>
    <row r="56" spans="1:9" s="17" customFormat="1" ht="16.5" thickBot="1">
      <c r="A56" s="23"/>
      <c r="B56" s="23"/>
      <c r="C56" s="13"/>
      <c r="D56" s="13"/>
      <c r="E56" s="13"/>
      <c r="F56" s="13"/>
      <c r="G56" s="13"/>
    </row>
    <row r="57" spans="1:9" ht="16.5" thickBot="1">
      <c r="A57" s="72"/>
      <c r="B57" s="123" t="s">
        <v>38</v>
      </c>
      <c r="C57" s="124"/>
      <c r="D57" s="124"/>
      <c r="E57" s="124"/>
      <c r="F57" s="124"/>
      <c r="G57" s="125"/>
    </row>
    <row r="58" spans="1:9" ht="16.5" thickBot="1">
      <c r="A58" s="76"/>
      <c r="B58" s="75"/>
      <c r="C58" s="49"/>
      <c r="D58" s="49"/>
      <c r="E58" s="49"/>
      <c r="F58" s="49"/>
      <c r="G58" s="74"/>
    </row>
    <row r="59" spans="1:9" ht="16.5" thickBot="1">
      <c r="A59" s="32"/>
      <c r="B59" s="148" t="s">
        <v>176</v>
      </c>
      <c r="C59" s="149"/>
      <c r="D59" s="149"/>
      <c r="E59" s="149"/>
      <c r="F59" s="149"/>
      <c r="G59" s="150"/>
    </row>
    <row r="60" spans="1:9" ht="32.25" thickBot="1">
      <c r="A60" s="64" t="s">
        <v>76</v>
      </c>
      <c r="B60" s="33" t="s">
        <v>175</v>
      </c>
      <c r="C60" s="33">
        <v>0</v>
      </c>
      <c r="D60" s="33">
        <v>9</v>
      </c>
      <c r="E60" s="33">
        <f t="shared" ref="E60:E69" si="1">IF(G60="NA",C60,I60)</f>
        <v>18</v>
      </c>
      <c r="F60" s="62" t="s">
        <v>128</v>
      </c>
      <c r="G60" s="69"/>
      <c r="I60" s="33">
        <v>18</v>
      </c>
    </row>
    <row r="61" spans="1:9" ht="48" thickBot="1">
      <c r="A61" s="64" t="s">
        <v>77</v>
      </c>
      <c r="B61" s="33" t="s">
        <v>174</v>
      </c>
      <c r="C61" s="33">
        <v>0</v>
      </c>
      <c r="D61" s="33">
        <v>18</v>
      </c>
      <c r="E61" s="33">
        <f t="shared" si="1"/>
        <v>36</v>
      </c>
      <c r="F61" s="62" t="s">
        <v>128</v>
      </c>
      <c r="G61" s="69"/>
      <c r="I61" s="33">
        <v>36</v>
      </c>
    </row>
    <row r="62" spans="1:9" ht="48" thickBot="1">
      <c r="A62" s="64" t="s">
        <v>78</v>
      </c>
      <c r="B62" s="33" t="s">
        <v>144</v>
      </c>
      <c r="C62" s="33">
        <v>0</v>
      </c>
      <c r="D62" s="33">
        <v>9</v>
      </c>
      <c r="E62" s="33">
        <f t="shared" si="1"/>
        <v>18</v>
      </c>
      <c r="F62" s="62" t="s">
        <v>128</v>
      </c>
      <c r="G62" s="69"/>
      <c r="I62" s="33">
        <v>18</v>
      </c>
    </row>
    <row r="63" spans="1:9" ht="48" thickBot="1">
      <c r="A63" s="64" t="s">
        <v>79</v>
      </c>
      <c r="B63" s="33" t="s">
        <v>173</v>
      </c>
      <c r="C63" s="33">
        <v>0</v>
      </c>
      <c r="D63" s="33">
        <v>9</v>
      </c>
      <c r="E63" s="33">
        <f t="shared" si="1"/>
        <v>18</v>
      </c>
      <c r="F63" s="62" t="s">
        <v>128</v>
      </c>
      <c r="G63" s="69"/>
      <c r="I63" s="33">
        <v>18</v>
      </c>
    </row>
    <row r="64" spans="1:9" ht="63.75" thickBot="1">
      <c r="A64" s="64" t="s">
        <v>80</v>
      </c>
      <c r="B64" s="33" t="s">
        <v>134</v>
      </c>
      <c r="C64" s="33">
        <v>0</v>
      </c>
      <c r="D64" s="33">
        <v>18</v>
      </c>
      <c r="E64" s="33">
        <f t="shared" si="1"/>
        <v>36</v>
      </c>
      <c r="F64" s="62" t="s">
        <v>128</v>
      </c>
      <c r="G64" s="69"/>
      <c r="I64" s="33">
        <v>36</v>
      </c>
    </row>
    <row r="65" spans="1:9" ht="48" thickBot="1">
      <c r="A65" s="64" t="s">
        <v>81</v>
      </c>
      <c r="B65" s="33" t="s">
        <v>135</v>
      </c>
      <c r="C65" s="33">
        <v>0</v>
      </c>
      <c r="D65" s="33">
        <v>9</v>
      </c>
      <c r="E65" s="33">
        <f t="shared" si="1"/>
        <v>18</v>
      </c>
      <c r="F65" s="62" t="s">
        <v>128</v>
      </c>
      <c r="G65" s="69"/>
      <c r="I65" s="33">
        <v>18</v>
      </c>
    </row>
    <row r="66" spans="1:9" ht="48" thickBot="1">
      <c r="A66" s="64" t="s">
        <v>82</v>
      </c>
      <c r="B66" s="33" t="s">
        <v>136</v>
      </c>
      <c r="C66" s="33">
        <v>0</v>
      </c>
      <c r="D66" s="33">
        <v>9</v>
      </c>
      <c r="E66" s="33">
        <f t="shared" si="1"/>
        <v>18</v>
      </c>
      <c r="F66" s="62" t="s">
        <v>128</v>
      </c>
      <c r="G66" s="69"/>
      <c r="I66" s="33">
        <v>18</v>
      </c>
    </row>
    <row r="67" spans="1:9" ht="95.25" thickBot="1">
      <c r="A67" s="64" t="s">
        <v>83</v>
      </c>
      <c r="B67" s="33" t="s">
        <v>137</v>
      </c>
      <c r="C67" s="33">
        <v>0</v>
      </c>
      <c r="D67" s="33">
        <v>18</v>
      </c>
      <c r="E67" s="33">
        <f t="shared" si="1"/>
        <v>36</v>
      </c>
      <c r="F67" s="62" t="s">
        <v>128</v>
      </c>
      <c r="G67" s="69"/>
      <c r="I67" s="33">
        <v>36</v>
      </c>
    </row>
    <row r="68" spans="1:9" ht="79.5" thickBot="1">
      <c r="A68" s="64" t="s">
        <v>84</v>
      </c>
      <c r="B68" s="33" t="s">
        <v>138</v>
      </c>
      <c r="C68" s="33">
        <v>0</v>
      </c>
      <c r="D68" s="33">
        <v>18</v>
      </c>
      <c r="E68" s="33">
        <f t="shared" si="1"/>
        <v>36</v>
      </c>
      <c r="F68" s="62" t="s">
        <v>128</v>
      </c>
      <c r="G68" s="69"/>
      <c r="I68" s="33">
        <v>36</v>
      </c>
    </row>
    <row r="69" spans="1:9" ht="63.75" thickBot="1">
      <c r="A69" s="64" t="s">
        <v>85</v>
      </c>
      <c r="B69" s="33" t="s">
        <v>139</v>
      </c>
      <c r="C69" s="33">
        <v>0</v>
      </c>
      <c r="D69" s="33">
        <v>18</v>
      </c>
      <c r="E69" s="33">
        <f t="shared" si="1"/>
        <v>36</v>
      </c>
      <c r="F69" s="62" t="s">
        <v>128</v>
      </c>
      <c r="G69" s="69"/>
      <c r="I69" s="33">
        <v>36</v>
      </c>
    </row>
    <row r="70" spans="1:9" s="17" customFormat="1" ht="16.5" thickBot="1">
      <c r="A70" s="23"/>
      <c r="B70" s="23" t="s">
        <v>31</v>
      </c>
      <c r="C70" s="13"/>
      <c r="D70" s="13"/>
      <c r="E70" s="13">
        <f>SUM(E60:E69)</f>
        <v>270</v>
      </c>
      <c r="F70" s="13"/>
      <c r="G70" s="13">
        <f>SUM(G60:G69)</f>
        <v>0</v>
      </c>
    </row>
    <row r="71" spans="1:9" s="17" customFormat="1" ht="16.5" thickBot="1">
      <c r="A71" s="23"/>
      <c r="B71" s="23"/>
      <c r="C71" s="13"/>
      <c r="D71" s="14">
        <v>0.7</v>
      </c>
      <c r="E71" s="15">
        <v>0.39900000000000002</v>
      </c>
      <c r="F71" s="13"/>
      <c r="G71" s="13"/>
    </row>
    <row r="72" spans="1:9" s="17" customFormat="1" ht="16.5" thickBot="1">
      <c r="A72" s="23"/>
      <c r="B72" s="23"/>
      <c r="C72" s="13"/>
      <c r="D72" s="13">
        <f>70%*E70</f>
        <v>189</v>
      </c>
      <c r="E72" s="16">
        <f>39.9%*E70</f>
        <v>107.72999999999999</v>
      </c>
      <c r="F72" s="16" t="s">
        <v>127</v>
      </c>
      <c r="G72" s="13" t="str">
        <f>IF(G70&gt;=D72,"Χαμηλή",IF(G70&lt;=E72,"Υψηλή","Μέση"))</f>
        <v>Υψηλή</v>
      </c>
    </row>
    <row r="73" spans="1:9" s="17" customFormat="1" ht="16.5" thickBot="1">
      <c r="A73" s="23"/>
      <c r="B73" s="23"/>
      <c r="C73" s="13"/>
      <c r="D73" s="13"/>
      <c r="E73" s="13"/>
      <c r="F73" s="13"/>
      <c r="G73" s="13"/>
    </row>
    <row r="74" spans="1:9" ht="16.5" thickBot="1">
      <c r="A74" s="72"/>
      <c r="B74" s="123" t="s">
        <v>38</v>
      </c>
      <c r="C74" s="124"/>
      <c r="D74" s="124"/>
      <c r="E74" s="124"/>
      <c r="F74" s="124"/>
      <c r="G74" s="125"/>
    </row>
    <row r="75" spans="1:9" ht="16.5" thickBot="1">
      <c r="A75" s="71"/>
      <c r="B75" s="148" t="s">
        <v>172</v>
      </c>
      <c r="C75" s="149"/>
      <c r="D75" s="149"/>
      <c r="E75" s="149"/>
      <c r="F75" s="149"/>
      <c r="G75" s="150"/>
    </row>
    <row r="76" spans="1:9" ht="16.5" thickBot="1">
      <c r="A76" s="73"/>
      <c r="B76" s="164" t="s">
        <v>43</v>
      </c>
      <c r="C76" s="165"/>
      <c r="D76" s="165"/>
      <c r="E76" s="165"/>
      <c r="F76" s="165"/>
      <c r="G76" s="166"/>
    </row>
    <row r="77" spans="1:9" ht="48" thickBot="1">
      <c r="A77" s="64" t="s">
        <v>86</v>
      </c>
      <c r="B77" s="33" t="s">
        <v>44</v>
      </c>
      <c r="C77" s="33">
        <v>0</v>
      </c>
      <c r="D77" s="33">
        <v>9</v>
      </c>
      <c r="E77" s="33">
        <f>IF(G77="NA",C77,I77)</f>
        <v>18</v>
      </c>
      <c r="F77" s="62" t="s">
        <v>128</v>
      </c>
      <c r="G77" s="69"/>
      <c r="I77" s="33">
        <v>18</v>
      </c>
    </row>
    <row r="78" spans="1:9" ht="48" thickBot="1">
      <c r="A78" s="64" t="s">
        <v>87</v>
      </c>
      <c r="B78" s="33" t="s">
        <v>45</v>
      </c>
      <c r="C78" s="33">
        <v>0</v>
      </c>
      <c r="D78" s="33">
        <v>9</v>
      </c>
      <c r="E78" s="33">
        <f>IF(G78="NA",C78,I78)</f>
        <v>18</v>
      </c>
      <c r="F78" s="62" t="s">
        <v>128</v>
      </c>
      <c r="G78" s="69"/>
      <c r="I78" s="33">
        <v>18</v>
      </c>
    </row>
    <row r="79" spans="1:9" ht="32.25" thickBot="1">
      <c r="A79" s="64" t="s">
        <v>88</v>
      </c>
      <c r="B79" s="33" t="s">
        <v>145</v>
      </c>
      <c r="C79" s="33">
        <v>0</v>
      </c>
      <c r="D79" s="33">
        <v>9</v>
      </c>
      <c r="E79" s="33">
        <f>IF(G79="NA",C79,I79)</f>
        <v>18</v>
      </c>
      <c r="F79" s="62" t="s">
        <v>128</v>
      </c>
      <c r="G79" s="69"/>
      <c r="I79" s="33">
        <v>18</v>
      </c>
    </row>
    <row r="80" spans="1:9" ht="16.5" thickBot="1">
      <c r="A80" s="64" t="s">
        <v>89</v>
      </c>
      <c r="B80" s="33" t="s">
        <v>171</v>
      </c>
      <c r="C80" s="33">
        <v>0</v>
      </c>
      <c r="D80" s="33">
        <v>9</v>
      </c>
      <c r="E80" s="33">
        <f>IF(G80="NA",C80,I80)</f>
        <v>18</v>
      </c>
      <c r="F80" s="62" t="s">
        <v>128</v>
      </c>
      <c r="G80" s="69"/>
      <c r="I80" s="33">
        <v>18</v>
      </c>
    </row>
    <row r="81" spans="1:9" ht="16.5" thickBot="1">
      <c r="A81" s="73"/>
      <c r="B81" s="164" t="s">
        <v>46</v>
      </c>
      <c r="C81" s="165"/>
      <c r="D81" s="165"/>
      <c r="E81" s="165"/>
      <c r="F81" s="165"/>
      <c r="G81" s="166"/>
    </row>
    <row r="82" spans="1:9" ht="48" thickBot="1">
      <c r="A82" s="64" t="s">
        <v>90</v>
      </c>
      <c r="B82" s="33" t="s">
        <v>170</v>
      </c>
      <c r="C82" s="33">
        <v>0</v>
      </c>
      <c r="D82" s="33">
        <v>18</v>
      </c>
      <c r="E82" s="33">
        <f>IF(G82="NA",C82,I82)</f>
        <v>36</v>
      </c>
      <c r="F82" s="62" t="s">
        <v>128</v>
      </c>
      <c r="G82" s="69"/>
      <c r="I82" s="33">
        <v>36</v>
      </c>
    </row>
    <row r="83" spans="1:9" ht="63.75" thickBot="1">
      <c r="A83" s="64" t="s">
        <v>91</v>
      </c>
      <c r="B83" s="33" t="s">
        <v>47</v>
      </c>
      <c r="C83" s="33">
        <v>0</v>
      </c>
      <c r="D83" s="33">
        <v>18</v>
      </c>
      <c r="E83" s="33">
        <f>IF(G83="NA",C83,I83)</f>
        <v>36</v>
      </c>
      <c r="F83" s="62" t="s">
        <v>128</v>
      </c>
      <c r="G83" s="69"/>
      <c r="I83" s="33">
        <v>36</v>
      </c>
    </row>
    <row r="84" spans="1:9" ht="69.75" thickBot="1">
      <c r="A84" s="64" t="s">
        <v>92</v>
      </c>
      <c r="B84" s="33" t="s">
        <v>169</v>
      </c>
      <c r="C84" s="33">
        <v>0</v>
      </c>
      <c r="D84" s="33">
        <v>9</v>
      </c>
      <c r="E84" s="33">
        <f>IF(G84="NA",C84,I84)</f>
        <v>18</v>
      </c>
      <c r="F84" s="62" t="s">
        <v>128</v>
      </c>
      <c r="G84" s="69"/>
      <c r="I84" s="33">
        <v>18</v>
      </c>
    </row>
    <row r="85" spans="1:9" s="17" customFormat="1" ht="16.5" thickBot="1">
      <c r="A85" s="23"/>
      <c r="B85" s="23" t="s">
        <v>33</v>
      </c>
      <c r="C85" s="13"/>
      <c r="D85" s="13"/>
      <c r="E85" s="13">
        <f>SUM(E82:E84,E77:E80)</f>
        <v>162</v>
      </c>
      <c r="F85" s="13"/>
      <c r="G85" s="13">
        <f>SUM(G82:G84,G77:G80)</f>
        <v>0</v>
      </c>
    </row>
    <row r="86" spans="1:9" s="17" customFormat="1" ht="16.5" thickBot="1">
      <c r="A86" s="23"/>
      <c r="B86" s="23"/>
      <c r="C86" s="13"/>
      <c r="D86" s="14">
        <v>0.7</v>
      </c>
      <c r="E86" s="15">
        <v>0.39900000000000002</v>
      </c>
      <c r="F86" s="13"/>
      <c r="G86" s="13"/>
    </row>
    <row r="87" spans="1:9" s="17" customFormat="1" ht="16.5" thickBot="1">
      <c r="A87" s="23"/>
      <c r="B87" s="23"/>
      <c r="C87" s="13"/>
      <c r="D87" s="13">
        <f>70%*E85</f>
        <v>113.39999999999999</v>
      </c>
      <c r="E87" s="16">
        <f>39.9%*E85</f>
        <v>64.637999999999991</v>
      </c>
      <c r="F87" s="16" t="s">
        <v>127</v>
      </c>
      <c r="G87" s="13" t="str">
        <f>IF(G85&gt;=D87,"Χαμηλή",IF(G85&lt;=E87,"Υψηλή","Μέση"))</f>
        <v>Υψηλή</v>
      </c>
    </row>
    <row r="88" spans="1:9" s="17" customFormat="1" ht="16.5" thickBot="1">
      <c r="A88" s="23"/>
      <c r="B88" s="23"/>
      <c r="C88" s="13"/>
      <c r="D88" s="13"/>
      <c r="E88" s="13"/>
      <c r="F88" s="13"/>
      <c r="G88" s="13"/>
    </row>
    <row r="89" spans="1:9" ht="16.5" thickBot="1">
      <c r="A89" s="72"/>
      <c r="B89" s="123" t="s">
        <v>38</v>
      </c>
      <c r="C89" s="124"/>
      <c r="D89" s="124"/>
      <c r="E89" s="124"/>
      <c r="F89" s="124"/>
      <c r="G89" s="125"/>
    </row>
    <row r="90" spans="1:9" ht="16.5" thickBot="1">
      <c r="A90" s="71"/>
      <c r="B90" s="148" t="s">
        <v>168</v>
      </c>
      <c r="C90" s="149"/>
      <c r="D90" s="149"/>
      <c r="E90" s="149"/>
      <c r="F90" s="149"/>
      <c r="G90" s="150"/>
    </row>
    <row r="91" spans="1:9" ht="32.25" thickBot="1">
      <c r="A91" s="64" t="s">
        <v>93</v>
      </c>
      <c r="B91" s="33" t="s">
        <v>146</v>
      </c>
      <c r="C91" s="33">
        <v>0</v>
      </c>
      <c r="D91" s="33">
        <v>18</v>
      </c>
      <c r="E91" s="33">
        <f>IF(G91="NA",C91,I91)</f>
        <v>36</v>
      </c>
      <c r="F91" s="62" t="s">
        <v>128</v>
      </c>
      <c r="G91" s="69"/>
      <c r="I91" s="33">
        <v>36</v>
      </c>
    </row>
    <row r="92" spans="1:9" ht="32.25" thickBot="1">
      <c r="A92" s="64" t="s">
        <v>94</v>
      </c>
      <c r="B92" s="33" t="s">
        <v>167</v>
      </c>
      <c r="C92" s="33">
        <v>0</v>
      </c>
      <c r="D92" s="33">
        <v>9</v>
      </c>
      <c r="E92" s="33">
        <f>IF(G92="NA",C92,I92)</f>
        <v>18</v>
      </c>
      <c r="F92" s="62" t="s">
        <v>128</v>
      </c>
      <c r="G92" s="69"/>
      <c r="I92" s="33">
        <v>18</v>
      </c>
    </row>
    <row r="93" spans="1:9" ht="63.75" thickBot="1">
      <c r="A93" s="64" t="s">
        <v>95</v>
      </c>
      <c r="B93" s="33" t="s">
        <v>147</v>
      </c>
      <c r="C93" s="33">
        <v>0</v>
      </c>
      <c r="D93" s="33">
        <v>9</v>
      </c>
      <c r="E93" s="33">
        <f>IF(G93="NA",C93,I93)</f>
        <v>18</v>
      </c>
      <c r="F93" s="62" t="s">
        <v>128</v>
      </c>
      <c r="G93" s="69"/>
      <c r="I93" s="33">
        <v>18</v>
      </c>
    </row>
    <row r="94" spans="1:9" s="17" customFormat="1" ht="16.5" thickBot="1">
      <c r="A94" s="23"/>
      <c r="B94" s="23" t="s">
        <v>32</v>
      </c>
      <c r="C94" s="13"/>
      <c r="D94" s="13"/>
      <c r="E94" s="13">
        <f>SUM(E91:E93)</f>
        <v>72</v>
      </c>
      <c r="F94" s="13"/>
      <c r="G94" s="13">
        <f>SUM(G91:G93)</f>
        <v>0</v>
      </c>
    </row>
    <row r="95" spans="1:9" s="17" customFormat="1" ht="16.5" thickBot="1">
      <c r="A95" s="23"/>
      <c r="B95" s="23"/>
      <c r="C95" s="13"/>
      <c r="D95" s="14">
        <v>0.7</v>
      </c>
      <c r="E95" s="15">
        <v>0.39900000000000002</v>
      </c>
      <c r="F95" s="13"/>
      <c r="G95" s="13"/>
    </row>
    <row r="96" spans="1:9" s="17" customFormat="1" ht="16.5" thickBot="1">
      <c r="A96" s="23"/>
      <c r="B96" s="23"/>
      <c r="C96" s="13"/>
      <c r="D96" s="13">
        <f>70%*E94</f>
        <v>50.4</v>
      </c>
      <c r="E96" s="16">
        <f>39.9%*E94</f>
        <v>28.727999999999998</v>
      </c>
      <c r="F96" s="16" t="s">
        <v>127</v>
      </c>
      <c r="G96" s="13" t="str">
        <f>IF(G94&gt;=D96,"Χαμηλή",IF(G94&lt;=E96,"Υψηλή","Μέση"))</f>
        <v>Υψηλή</v>
      </c>
    </row>
    <row r="97" spans="1:9" s="17" customFormat="1" ht="16.5" thickBot="1">
      <c r="A97" s="23"/>
      <c r="B97" s="23"/>
      <c r="C97" s="13"/>
      <c r="D97" s="13"/>
      <c r="E97" s="13"/>
      <c r="F97" s="13"/>
      <c r="G97" s="13"/>
    </row>
    <row r="98" spans="1:9" ht="16.5" thickBot="1">
      <c r="A98" s="72"/>
      <c r="B98" s="123" t="s">
        <v>38</v>
      </c>
      <c r="C98" s="124"/>
      <c r="D98" s="124"/>
      <c r="E98" s="124"/>
      <c r="F98" s="124"/>
      <c r="G98" s="125"/>
    </row>
    <row r="99" spans="1:9" ht="16.5" thickBot="1">
      <c r="A99" s="71"/>
      <c r="B99" s="148" t="s">
        <v>166</v>
      </c>
      <c r="C99" s="149"/>
      <c r="D99" s="149"/>
      <c r="E99" s="149"/>
      <c r="F99" s="149"/>
      <c r="G99" s="150"/>
    </row>
    <row r="100" spans="1:9" ht="63.75" thickBot="1">
      <c r="A100" s="64" t="s">
        <v>96</v>
      </c>
      <c r="B100" s="33" t="s">
        <v>48</v>
      </c>
      <c r="C100" s="33">
        <v>0</v>
      </c>
      <c r="D100" s="33">
        <v>3</v>
      </c>
      <c r="E100" s="33">
        <f>IF(G100="NA",C100,I100)</f>
        <v>6</v>
      </c>
      <c r="F100" s="62" t="s">
        <v>128</v>
      </c>
      <c r="G100" s="69">
        <v>3</v>
      </c>
      <c r="I100" s="33">
        <v>6</v>
      </c>
    </row>
    <row r="101" spans="1:9" ht="32.25" thickBot="1">
      <c r="A101" s="64" t="s">
        <v>97</v>
      </c>
      <c r="B101" s="33" t="s">
        <v>49</v>
      </c>
      <c r="C101" s="33">
        <v>0</v>
      </c>
      <c r="D101" s="33">
        <v>3</v>
      </c>
      <c r="E101" s="33">
        <f>IF(G101="NA",C101,I101)</f>
        <v>6</v>
      </c>
      <c r="F101" s="62" t="s">
        <v>128</v>
      </c>
      <c r="G101" s="69">
        <v>6</v>
      </c>
      <c r="I101" s="33">
        <v>6</v>
      </c>
    </row>
    <row r="102" spans="1:9" ht="32.25" thickBot="1">
      <c r="A102" s="64" t="s">
        <v>98</v>
      </c>
      <c r="B102" s="33" t="s">
        <v>50</v>
      </c>
      <c r="C102" s="33">
        <v>0</v>
      </c>
      <c r="D102" s="33">
        <v>3</v>
      </c>
      <c r="E102" s="33">
        <f>IF(G102="NA",C102,I102)</f>
        <v>6</v>
      </c>
      <c r="F102" s="62" t="s">
        <v>128</v>
      </c>
      <c r="G102" s="69"/>
      <c r="I102" s="33">
        <v>6</v>
      </c>
    </row>
    <row r="103" spans="1:9" ht="63.75" thickBot="1">
      <c r="A103" s="64" t="s">
        <v>99</v>
      </c>
      <c r="B103" s="33" t="s">
        <v>75</v>
      </c>
      <c r="C103" s="33">
        <v>0</v>
      </c>
      <c r="D103" s="33">
        <v>9</v>
      </c>
      <c r="E103" s="33">
        <f>IF(G103="NA",C103,I103)</f>
        <v>18</v>
      </c>
      <c r="F103" s="62" t="s">
        <v>128</v>
      </c>
      <c r="G103" s="69">
        <v>18</v>
      </c>
      <c r="I103" s="33">
        <v>18</v>
      </c>
    </row>
    <row r="104" spans="1:9" s="17" customFormat="1" ht="16.5" thickBot="1">
      <c r="A104" s="23"/>
      <c r="B104" s="23" t="s">
        <v>35</v>
      </c>
      <c r="C104" s="13"/>
      <c r="D104" s="13"/>
      <c r="E104" s="13">
        <f>SUM(E100:E103)</f>
        <v>36</v>
      </c>
      <c r="F104" s="13"/>
      <c r="G104" s="13">
        <f>SUM(G100:G103)</f>
        <v>27</v>
      </c>
    </row>
    <row r="105" spans="1:9" s="17" customFormat="1" ht="16.5" thickBot="1">
      <c r="A105" s="23"/>
      <c r="B105" s="23"/>
      <c r="C105" s="13"/>
      <c r="D105" s="14">
        <v>0.7</v>
      </c>
      <c r="E105" s="15">
        <v>0.39900000000000002</v>
      </c>
      <c r="F105" s="13"/>
      <c r="G105" s="13"/>
    </row>
    <row r="106" spans="1:9" s="17" customFormat="1" ht="16.5" thickBot="1">
      <c r="A106" s="23"/>
      <c r="B106" s="23"/>
      <c r="C106" s="13"/>
      <c r="D106" s="13">
        <f>70%*E104</f>
        <v>25.2</v>
      </c>
      <c r="E106" s="16">
        <f>39.9%*E104</f>
        <v>14.363999999999999</v>
      </c>
      <c r="F106" s="16" t="s">
        <v>127</v>
      </c>
      <c r="G106" s="13" t="str">
        <f>IF(G104&gt;=D106,"Χαμηλή",IF(G104&lt;=E106,"Υψηλή","Μέση"))</f>
        <v>Χαμηλή</v>
      </c>
    </row>
    <row r="107" spans="1:9" s="17" customFormat="1" ht="16.5" thickBot="1">
      <c r="A107" s="23"/>
      <c r="B107" s="23"/>
      <c r="C107" s="13"/>
      <c r="D107" s="13"/>
      <c r="E107" s="13"/>
      <c r="F107" s="13"/>
      <c r="G107" s="13"/>
    </row>
    <row r="108" spans="1:9" ht="16.5" thickBot="1">
      <c r="A108" s="64"/>
      <c r="B108" s="123" t="s">
        <v>38</v>
      </c>
      <c r="C108" s="124"/>
      <c r="D108" s="124"/>
      <c r="E108" s="124"/>
      <c r="F108" s="124"/>
      <c r="G108" s="125"/>
    </row>
    <row r="109" spans="1:9" ht="16.5" thickBot="1">
      <c r="A109" s="65"/>
      <c r="B109" s="148" t="s">
        <v>116</v>
      </c>
      <c r="C109" s="149"/>
      <c r="D109" s="149"/>
      <c r="E109" s="149"/>
      <c r="F109" s="149"/>
      <c r="G109" s="150"/>
    </row>
    <row r="110" spans="1:9" ht="16.5" thickBot="1">
      <c r="A110" s="68"/>
      <c r="B110" s="161" t="s">
        <v>117</v>
      </c>
      <c r="C110" s="162"/>
      <c r="D110" s="162"/>
      <c r="E110" s="162"/>
      <c r="F110" s="162"/>
      <c r="G110" s="163"/>
    </row>
    <row r="111" spans="1:9" ht="63.75" thickBot="1">
      <c r="A111" s="64" t="s">
        <v>100</v>
      </c>
      <c r="B111" s="33" t="s">
        <v>131</v>
      </c>
      <c r="C111" s="33">
        <v>0</v>
      </c>
      <c r="D111" s="33">
        <v>9</v>
      </c>
      <c r="E111" s="33">
        <f>IF(G111="NA",C111,I111)</f>
        <v>18</v>
      </c>
      <c r="F111" s="62" t="s">
        <v>128</v>
      </c>
      <c r="G111" s="69"/>
      <c r="I111" s="33">
        <v>18</v>
      </c>
    </row>
    <row r="112" spans="1:9" ht="32.25" thickBot="1">
      <c r="A112" s="64" t="s">
        <v>101</v>
      </c>
      <c r="B112" s="33" t="s">
        <v>51</v>
      </c>
      <c r="C112" s="33">
        <v>0</v>
      </c>
      <c r="D112" s="33">
        <v>3</v>
      </c>
      <c r="E112" s="33">
        <f>IF(G112="NA",C112,I112)</f>
        <v>6</v>
      </c>
      <c r="F112" s="62" t="s">
        <v>128</v>
      </c>
      <c r="G112" s="61"/>
      <c r="I112" s="33">
        <v>6</v>
      </c>
    </row>
    <row r="113" spans="1:9" ht="63.75" thickBot="1">
      <c r="A113" s="64" t="s">
        <v>102</v>
      </c>
      <c r="B113" s="33" t="s">
        <v>52</v>
      </c>
      <c r="C113" s="33">
        <v>0</v>
      </c>
      <c r="D113" s="33">
        <v>9</v>
      </c>
      <c r="E113" s="33">
        <f>IF(G113="NA",C113,I113)</f>
        <v>18</v>
      </c>
      <c r="F113" s="62" t="s">
        <v>128</v>
      </c>
      <c r="G113" s="61"/>
      <c r="I113" s="33">
        <v>18</v>
      </c>
    </row>
    <row r="114" spans="1:9" ht="16.5" thickBot="1">
      <c r="A114" s="68"/>
      <c r="B114" s="161" t="s">
        <v>118</v>
      </c>
      <c r="C114" s="162"/>
      <c r="D114" s="162"/>
      <c r="E114" s="162"/>
      <c r="F114" s="162"/>
      <c r="G114" s="163"/>
    </row>
    <row r="115" spans="1:9" ht="16.5" thickBot="1">
      <c r="A115" s="68"/>
      <c r="B115" s="164" t="s">
        <v>53</v>
      </c>
      <c r="C115" s="165"/>
      <c r="D115" s="165"/>
      <c r="E115" s="165"/>
      <c r="F115" s="165"/>
      <c r="G115" s="166"/>
    </row>
    <row r="116" spans="1:9" ht="32.25" thickBot="1">
      <c r="A116" s="117" t="s">
        <v>103</v>
      </c>
      <c r="B116" s="70" t="s">
        <v>165</v>
      </c>
      <c r="C116" s="143">
        <v>0</v>
      </c>
      <c r="D116" s="143">
        <v>3</v>
      </c>
      <c r="E116" s="143">
        <f>IF(G116="NA",C116,I116)</f>
        <v>6</v>
      </c>
      <c r="F116" s="62" t="s">
        <v>128</v>
      </c>
      <c r="G116" s="159"/>
      <c r="I116" s="143">
        <v>6</v>
      </c>
    </row>
    <row r="117" spans="1:9" ht="32.25" thickBot="1">
      <c r="A117" s="158"/>
      <c r="B117" s="33" t="s">
        <v>164</v>
      </c>
      <c r="C117" s="144"/>
      <c r="D117" s="144"/>
      <c r="E117" s="144"/>
      <c r="F117" s="62" t="s">
        <v>128</v>
      </c>
      <c r="G117" s="160"/>
      <c r="I117" s="144"/>
    </row>
    <row r="118" spans="1:9" ht="48" thickBot="1">
      <c r="A118" s="64" t="s">
        <v>104</v>
      </c>
      <c r="B118" s="33" t="s">
        <v>54</v>
      </c>
      <c r="C118" s="33">
        <v>0</v>
      </c>
      <c r="D118" s="33">
        <v>9</v>
      </c>
      <c r="E118" s="33">
        <f>IF(G118="NA",C118,I118)</f>
        <v>18</v>
      </c>
      <c r="F118" s="62" t="s">
        <v>128</v>
      </c>
      <c r="G118" s="69"/>
      <c r="I118" s="33">
        <v>18</v>
      </c>
    </row>
    <row r="119" spans="1:9" ht="16.5" thickBot="1">
      <c r="A119" s="64" t="s">
        <v>105</v>
      </c>
      <c r="B119" s="33" t="s">
        <v>55</v>
      </c>
      <c r="C119" s="33">
        <v>0</v>
      </c>
      <c r="D119" s="33">
        <v>9</v>
      </c>
      <c r="E119" s="33">
        <f>IF(G119="NA",C119,I119)</f>
        <v>18</v>
      </c>
      <c r="F119" s="62" t="s">
        <v>128</v>
      </c>
      <c r="G119" s="61"/>
      <c r="I119" s="33">
        <v>18</v>
      </c>
    </row>
    <row r="120" spans="1:9" ht="32.25" thickBot="1">
      <c r="A120" s="64" t="s">
        <v>106</v>
      </c>
      <c r="B120" s="33" t="s">
        <v>148</v>
      </c>
      <c r="C120" s="33">
        <v>0</v>
      </c>
      <c r="D120" s="33">
        <v>9</v>
      </c>
      <c r="E120" s="33">
        <f>IF(G120="NA",C120,I120)</f>
        <v>18</v>
      </c>
      <c r="F120" s="62" t="s">
        <v>128</v>
      </c>
      <c r="G120" s="69"/>
      <c r="I120" s="33">
        <v>18</v>
      </c>
    </row>
    <row r="121" spans="1:9" ht="16.5" thickBot="1">
      <c r="A121" s="68"/>
      <c r="B121" s="164" t="s">
        <v>56</v>
      </c>
      <c r="C121" s="165"/>
      <c r="D121" s="165"/>
      <c r="E121" s="165"/>
      <c r="F121" s="165"/>
      <c r="G121" s="166"/>
    </row>
    <row r="122" spans="1:9" ht="31.5" customHeight="1" thickBot="1">
      <c r="A122" s="117" t="s">
        <v>107</v>
      </c>
      <c r="B122" s="143" t="s">
        <v>149</v>
      </c>
      <c r="C122" s="143">
        <v>0</v>
      </c>
      <c r="D122" s="143">
        <v>9</v>
      </c>
      <c r="E122" s="143">
        <f>IF(G122="NA",C122,I122)</f>
        <v>18</v>
      </c>
      <c r="F122" s="62" t="s">
        <v>128</v>
      </c>
      <c r="G122" s="67"/>
      <c r="I122" s="143">
        <v>18</v>
      </c>
    </row>
    <row r="123" spans="1:9" ht="15.6" customHeight="1" thickBot="1">
      <c r="A123" s="158"/>
      <c r="B123" s="144"/>
      <c r="C123" s="144"/>
      <c r="D123" s="144"/>
      <c r="E123" s="144"/>
      <c r="F123" s="62"/>
      <c r="G123" s="66"/>
      <c r="I123" s="144"/>
    </row>
    <row r="124" spans="1:9" ht="32.25" thickBot="1">
      <c r="A124" s="64" t="s">
        <v>108</v>
      </c>
      <c r="B124" s="33" t="s">
        <v>57</v>
      </c>
      <c r="C124" s="33">
        <v>0</v>
      </c>
      <c r="D124" s="33">
        <v>9</v>
      </c>
      <c r="E124" s="33">
        <f>IF(G124="NA",C124,I124)</f>
        <v>18</v>
      </c>
      <c r="F124" s="62" t="s">
        <v>128</v>
      </c>
      <c r="G124" s="61"/>
      <c r="I124" s="33">
        <v>18</v>
      </c>
    </row>
    <row r="125" spans="1:9" s="17" customFormat="1" ht="16.5" thickBot="1">
      <c r="A125" s="23"/>
      <c r="B125" s="23" t="s">
        <v>34</v>
      </c>
      <c r="C125" s="13"/>
      <c r="D125" s="13"/>
      <c r="E125" s="13">
        <f>SUM(E124,E122,E116:E120)</f>
        <v>96</v>
      </c>
      <c r="F125" s="13"/>
      <c r="G125" s="13">
        <f>SUM(G124,G122,G116:G120)</f>
        <v>0</v>
      </c>
    </row>
    <row r="126" spans="1:9" s="17" customFormat="1" ht="16.5" thickBot="1">
      <c r="A126" s="23"/>
      <c r="B126" s="23"/>
      <c r="C126" s="13"/>
      <c r="D126" s="14">
        <v>0.7</v>
      </c>
      <c r="E126" s="15">
        <v>0.39900000000000002</v>
      </c>
      <c r="F126" s="13"/>
      <c r="G126" s="13"/>
    </row>
    <row r="127" spans="1:9" s="17" customFormat="1" ht="16.5" thickBot="1">
      <c r="A127" s="23"/>
      <c r="B127" s="23"/>
      <c r="C127" s="13"/>
      <c r="D127" s="13">
        <f>70%*E125</f>
        <v>67.199999999999989</v>
      </c>
      <c r="E127" s="16">
        <f>39.9%*E125</f>
        <v>38.303999999999995</v>
      </c>
      <c r="F127" s="16" t="s">
        <v>127</v>
      </c>
      <c r="G127" s="13" t="str">
        <f>IF(G125&gt;=D127,"Χαμηλή",IF(G125&lt;=E127,"Υψηλή","Μέση"))</f>
        <v>Υψηλή</v>
      </c>
    </row>
    <row r="128" spans="1:9" s="17" customFormat="1" ht="16.5" thickBot="1">
      <c r="A128" s="23"/>
      <c r="B128" s="23"/>
      <c r="C128" s="13"/>
      <c r="D128" s="13"/>
      <c r="E128" s="13"/>
      <c r="F128" s="13"/>
      <c r="G128" s="13"/>
    </row>
    <row r="129" spans="1:9" ht="16.5" thickBot="1">
      <c r="A129" s="64"/>
      <c r="B129" s="123" t="s">
        <v>38</v>
      </c>
      <c r="C129" s="124"/>
      <c r="D129" s="124"/>
      <c r="E129" s="124"/>
      <c r="F129" s="124"/>
      <c r="G129" s="125"/>
    </row>
    <row r="130" spans="1:9" ht="16.5" thickBot="1">
      <c r="A130" s="65"/>
      <c r="B130" s="148" t="s">
        <v>163</v>
      </c>
      <c r="C130" s="149"/>
      <c r="D130" s="149"/>
      <c r="E130" s="149"/>
      <c r="F130" s="149"/>
      <c r="G130" s="150"/>
    </row>
    <row r="131" spans="1:9" ht="32.25" thickBot="1">
      <c r="A131" s="64" t="s">
        <v>109</v>
      </c>
      <c r="B131" s="33" t="s">
        <v>162</v>
      </c>
      <c r="C131" s="33">
        <v>0</v>
      </c>
      <c r="D131" s="33">
        <v>3</v>
      </c>
      <c r="E131" s="33">
        <f t="shared" ref="E131:E137" si="2">IF(G131="NA",C131,I131)</f>
        <v>6</v>
      </c>
      <c r="F131" s="62" t="s">
        <v>128</v>
      </c>
      <c r="G131" s="61"/>
      <c r="I131" s="33">
        <v>6</v>
      </c>
    </row>
    <row r="132" spans="1:9" ht="16.5" thickBot="1">
      <c r="A132" s="64" t="s">
        <v>110</v>
      </c>
      <c r="B132" s="33" t="s">
        <v>161</v>
      </c>
      <c r="C132" s="33">
        <v>0</v>
      </c>
      <c r="D132" s="33">
        <v>3</v>
      </c>
      <c r="E132" s="33">
        <f t="shared" si="2"/>
        <v>6</v>
      </c>
      <c r="F132" s="62" t="s">
        <v>128</v>
      </c>
      <c r="G132" s="61"/>
      <c r="I132" s="33">
        <v>6</v>
      </c>
    </row>
    <row r="133" spans="1:9" ht="32.25" thickBot="1">
      <c r="A133" s="64" t="s">
        <v>111</v>
      </c>
      <c r="B133" s="33" t="s">
        <v>160</v>
      </c>
      <c r="C133" s="33">
        <v>0</v>
      </c>
      <c r="D133" s="33">
        <v>3</v>
      </c>
      <c r="E133" s="33">
        <f t="shared" si="2"/>
        <v>6</v>
      </c>
      <c r="F133" s="62" t="s">
        <v>128</v>
      </c>
      <c r="G133" s="61"/>
      <c r="I133" s="33">
        <v>6</v>
      </c>
    </row>
    <row r="134" spans="1:9" ht="16.5" thickBot="1">
      <c r="A134" s="64" t="s">
        <v>112</v>
      </c>
      <c r="B134" s="33" t="s">
        <v>159</v>
      </c>
      <c r="C134" s="33">
        <v>0</v>
      </c>
      <c r="D134" s="33">
        <v>3</v>
      </c>
      <c r="E134" s="33">
        <f t="shared" si="2"/>
        <v>6</v>
      </c>
      <c r="F134" s="62" t="s">
        <v>128</v>
      </c>
      <c r="G134" s="61"/>
      <c r="I134" s="33">
        <v>6</v>
      </c>
    </row>
    <row r="135" spans="1:9" ht="16.5" thickBot="1">
      <c r="A135" s="64" t="s">
        <v>113</v>
      </c>
      <c r="B135" s="33" t="s">
        <v>158</v>
      </c>
      <c r="C135" s="33">
        <v>0</v>
      </c>
      <c r="D135" s="33">
        <v>3</v>
      </c>
      <c r="E135" s="33">
        <f t="shared" si="2"/>
        <v>6</v>
      </c>
      <c r="F135" s="62" t="s">
        <v>128</v>
      </c>
      <c r="G135" s="61"/>
      <c r="I135" s="33">
        <v>6</v>
      </c>
    </row>
    <row r="136" spans="1:9" ht="32.25" thickBot="1">
      <c r="A136" s="64" t="s">
        <v>114</v>
      </c>
      <c r="B136" s="33" t="s">
        <v>157</v>
      </c>
      <c r="C136" s="33">
        <v>0</v>
      </c>
      <c r="D136" s="33">
        <v>3</v>
      </c>
      <c r="E136" s="33">
        <f t="shared" si="2"/>
        <v>6</v>
      </c>
      <c r="F136" s="62" t="s">
        <v>128</v>
      </c>
      <c r="G136" s="61"/>
      <c r="I136" s="33">
        <v>6</v>
      </c>
    </row>
    <row r="137" spans="1:9" ht="16.5" thickBot="1">
      <c r="A137" s="64" t="s">
        <v>115</v>
      </c>
      <c r="B137" s="63" t="s">
        <v>156</v>
      </c>
      <c r="C137" s="33">
        <v>0</v>
      </c>
      <c r="D137" s="33">
        <v>3</v>
      </c>
      <c r="E137" s="33">
        <f t="shared" si="2"/>
        <v>6</v>
      </c>
      <c r="F137" s="62" t="s">
        <v>128</v>
      </c>
      <c r="G137" s="61"/>
      <c r="I137" s="33">
        <v>6</v>
      </c>
    </row>
    <row r="138" spans="1:9" s="17" customFormat="1" ht="16.5" thickBot="1">
      <c r="A138" s="23"/>
      <c r="B138" s="23" t="s">
        <v>36</v>
      </c>
      <c r="C138" s="13"/>
      <c r="D138" s="13"/>
      <c r="E138" s="13">
        <f>SUM(E131:E137)</f>
        <v>42</v>
      </c>
      <c r="F138" s="13"/>
      <c r="G138" s="13">
        <f>SUM(G131:G137)</f>
        <v>0</v>
      </c>
    </row>
    <row r="139" spans="1:9" s="17" customFormat="1" ht="16.5" thickBot="1">
      <c r="A139" s="23"/>
      <c r="B139" s="23"/>
      <c r="C139" s="13"/>
      <c r="D139" s="14">
        <v>0.7</v>
      </c>
      <c r="E139" s="15">
        <v>0.39900000000000002</v>
      </c>
      <c r="F139" s="13"/>
      <c r="G139" s="13"/>
    </row>
    <row r="140" spans="1:9" s="17" customFormat="1" ht="16.5" thickBot="1">
      <c r="A140" s="23"/>
      <c r="B140" s="23"/>
      <c r="C140" s="13"/>
      <c r="D140" s="13">
        <f>70%*E138</f>
        <v>29.4</v>
      </c>
      <c r="E140" s="16">
        <f>39.9%*E138</f>
        <v>16.757999999999999</v>
      </c>
      <c r="F140" s="16" t="s">
        <v>127</v>
      </c>
      <c r="G140" s="13" t="str">
        <f>IF(G138&gt;=D140,"Χαμηλή",IF(G138&lt;=E140,"Υψηλή","Μέση"))</f>
        <v>Υψηλή</v>
      </c>
    </row>
    <row r="141" spans="1:9" s="17" customFormat="1" ht="16.5" thickBot="1">
      <c r="A141" s="23"/>
      <c r="B141" s="23"/>
      <c r="C141" s="13"/>
      <c r="D141" s="13"/>
      <c r="E141" s="13"/>
      <c r="F141" s="13"/>
      <c r="G141" s="13"/>
    </row>
    <row r="142" spans="1:9" ht="15">
      <c r="A142" s="117"/>
      <c r="B142" s="151" t="s">
        <v>38</v>
      </c>
      <c r="C142" s="152"/>
      <c r="D142" s="152"/>
      <c r="E142" s="152"/>
      <c r="F142" s="152"/>
      <c r="G142" s="153"/>
    </row>
    <row r="143" spans="1:9" thickBot="1">
      <c r="A143" s="158"/>
      <c r="B143" s="154"/>
      <c r="C143" s="155"/>
      <c r="D143" s="155"/>
      <c r="E143" s="155"/>
      <c r="F143" s="155"/>
      <c r="G143" s="156"/>
    </row>
    <row r="144" spans="1:9" s="58" customFormat="1" ht="25.5" customHeight="1">
      <c r="A144" s="34"/>
      <c r="B144" s="60"/>
      <c r="C144" s="60"/>
      <c r="D144" s="60"/>
      <c r="E144" s="60"/>
      <c r="F144" s="60"/>
      <c r="G144" s="59"/>
    </row>
    <row r="145" spans="1:7" s="35" customFormat="1" ht="16.5" thickBot="1">
      <c r="A145" s="26"/>
      <c r="B145" s="27"/>
      <c r="C145" s="27"/>
      <c r="D145" s="27"/>
      <c r="E145" s="27"/>
      <c r="F145" s="27"/>
      <c r="G145" s="55"/>
    </row>
    <row r="146" spans="1:7" s="17" customFormat="1" ht="30" customHeight="1" thickTop="1" thickBot="1">
      <c r="A146" s="26"/>
      <c r="B146" s="57" t="str">
        <f>B53</f>
        <v>ΣΥΝΟΛΟ ΚΕΦΑΛΑΙΟΥ 1</v>
      </c>
      <c r="C146" s="56" t="str">
        <f>G55</f>
        <v>Υψηλή</v>
      </c>
      <c r="D146" s="157" t="s">
        <v>127</v>
      </c>
      <c r="E146" s="27"/>
      <c r="F146" s="27"/>
      <c r="G146" s="55"/>
    </row>
    <row r="147" spans="1:7" s="17" customFormat="1" ht="16.5" thickBot="1">
      <c r="A147" s="26"/>
      <c r="B147" s="54" t="str">
        <f>B70</f>
        <v>ΣΥΝΟΛΟ ΚΕΦΑΛΑΙΟΥ 2</v>
      </c>
      <c r="C147" s="36" t="str">
        <f>G72</f>
        <v>Υψηλή</v>
      </c>
      <c r="D147" s="141"/>
      <c r="E147" s="27"/>
      <c r="F147" s="27"/>
      <c r="G147" s="55"/>
    </row>
    <row r="148" spans="1:7" s="17" customFormat="1" ht="16.5" thickBot="1">
      <c r="A148" s="26"/>
      <c r="B148" s="54" t="str">
        <f>B85</f>
        <v>ΣΥΝΟΛΟ ΚΕΦΑΛΑΙΟΥ 3</v>
      </c>
      <c r="C148" s="36" t="str">
        <f>G87</f>
        <v>Υψηλή</v>
      </c>
      <c r="D148" s="141"/>
      <c r="E148" s="27"/>
      <c r="F148" s="27"/>
      <c r="G148" s="55"/>
    </row>
    <row r="149" spans="1:7" s="17" customFormat="1" ht="16.5" thickBot="1">
      <c r="A149" s="26"/>
      <c r="B149" s="54" t="str">
        <f>B94</f>
        <v>ΣΥΝΟΛΟ ΚΕΦΑΛΑΙΟΥ 4</v>
      </c>
      <c r="C149" s="36" t="str">
        <f>G96</f>
        <v>Υψηλή</v>
      </c>
      <c r="D149" s="141"/>
      <c r="E149" s="27"/>
      <c r="F149" s="27"/>
      <c r="G149" s="55"/>
    </row>
    <row r="150" spans="1:7" s="17" customFormat="1" ht="16.5" thickBot="1">
      <c r="A150" s="26"/>
      <c r="B150" s="54" t="str">
        <f>B104</f>
        <v>ΣΥΝΟΛΟ ΚΕΦΑΛΑΙΟΥ 5</v>
      </c>
      <c r="C150" s="36" t="str">
        <f>G106</f>
        <v>Χαμηλή</v>
      </c>
      <c r="D150" s="141"/>
      <c r="E150" s="27"/>
      <c r="F150" s="27"/>
      <c r="G150" s="55"/>
    </row>
    <row r="151" spans="1:7" s="17" customFormat="1" ht="16.5" thickBot="1">
      <c r="A151" s="28"/>
      <c r="B151" s="54" t="str">
        <f>B125</f>
        <v>ΣΥΝΟΛΟ ΚΕΦΑΛΑΙΟΥ 6</v>
      </c>
      <c r="C151" s="37" t="str">
        <f>G127</f>
        <v>Υψηλή</v>
      </c>
      <c r="D151" s="141"/>
      <c r="E151" s="29"/>
      <c r="F151" s="30"/>
      <c r="G151" s="30"/>
    </row>
    <row r="152" spans="1:7" s="17" customFormat="1" ht="16.5" thickBot="1">
      <c r="A152" s="28"/>
      <c r="B152" s="53" t="str">
        <f>B138</f>
        <v>ΣΥΝΟΛΟ ΚΕΦΑΛΑΙΟΥ 7</v>
      </c>
      <c r="C152" s="52" t="str">
        <f>G140</f>
        <v>Υψηλή</v>
      </c>
      <c r="D152" s="142"/>
      <c r="E152" s="31"/>
      <c r="F152" s="31"/>
      <c r="G152" s="30"/>
    </row>
    <row r="153" spans="1:7" ht="17.25" thickTop="1" thickBot="1">
      <c r="A153" s="38"/>
      <c r="B153" s="1"/>
    </row>
    <row r="154" spans="1:7">
      <c r="A154" s="39"/>
      <c r="B154" s="135"/>
      <c r="C154" s="136"/>
      <c r="D154" s="136"/>
      <c r="E154" s="136"/>
      <c r="F154" s="136"/>
      <c r="G154" s="137"/>
    </row>
    <row r="155" spans="1:7">
      <c r="A155" s="39"/>
      <c r="B155" s="41" t="s">
        <v>155</v>
      </c>
      <c r="C155" s="46"/>
      <c r="D155" s="46"/>
      <c r="E155" s="46"/>
      <c r="F155" s="46"/>
      <c r="G155" s="51"/>
    </row>
    <row r="156" spans="1:7">
      <c r="A156" s="39"/>
      <c r="B156" s="42"/>
      <c r="C156" s="46"/>
      <c r="D156" s="46"/>
      <c r="E156" s="46"/>
      <c r="F156" s="46"/>
      <c r="G156" s="51"/>
    </row>
    <row r="157" spans="1:7">
      <c r="A157" s="39"/>
      <c r="B157" s="43" t="s">
        <v>58</v>
      </c>
      <c r="C157" s="46"/>
      <c r="D157" s="46"/>
      <c r="E157" s="46"/>
      <c r="F157" s="46"/>
      <c r="G157" s="51"/>
    </row>
    <row r="158" spans="1:7">
      <c r="A158" s="39"/>
      <c r="B158" s="43"/>
      <c r="C158" s="46"/>
      <c r="D158" s="46"/>
      <c r="E158" s="46"/>
      <c r="F158" s="46"/>
      <c r="G158" s="51"/>
    </row>
    <row r="159" spans="1:7" ht="15.75" customHeight="1">
      <c r="A159" s="39"/>
      <c r="B159" s="134" t="s">
        <v>59</v>
      </c>
      <c r="C159" s="115"/>
      <c r="D159" s="115"/>
      <c r="E159" s="115"/>
      <c r="F159" s="115"/>
      <c r="G159" s="133"/>
    </row>
    <row r="160" spans="1:7">
      <c r="A160" s="39"/>
      <c r="B160" s="130"/>
      <c r="C160" s="107"/>
      <c r="D160" s="107"/>
      <c r="E160" s="107"/>
      <c r="F160" s="107"/>
      <c r="G160" s="131"/>
    </row>
    <row r="161" spans="1:7" ht="15.75" customHeight="1">
      <c r="A161" s="39"/>
      <c r="B161" s="134" t="s">
        <v>60</v>
      </c>
      <c r="C161" s="115"/>
      <c r="D161" s="115"/>
      <c r="E161" s="115"/>
      <c r="F161" s="115"/>
      <c r="G161" s="133"/>
    </row>
    <row r="162" spans="1:7">
      <c r="A162" s="39"/>
      <c r="B162" s="130"/>
      <c r="C162" s="107"/>
      <c r="D162" s="107"/>
      <c r="E162" s="107"/>
      <c r="F162" s="107"/>
      <c r="G162" s="131"/>
    </row>
    <row r="163" spans="1:7" ht="16.5" customHeight="1">
      <c r="A163" s="39"/>
      <c r="B163" s="134" t="s">
        <v>61</v>
      </c>
      <c r="C163" s="115"/>
      <c r="D163" s="115"/>
      <c r="E163" s="115"/>
      <c r="F163" s="115"/>
      <c r="G163" s="133"/>
    </row>
    <row r="164" spans="1:7">
      <c r="A164" s="39"/>
      <c r="B164" s="130"/>
      <c r="C164" s="107"/>
      <c r="D164" s="107"/>
      <c r="E164" s="107"/>
      <c r="F164" s="107"/>
      <c r="G164" s="131"/>
    </row>
    <row r="165" spans="1:7" ht="15.75" customHeight="1">
      <c r="A165" s="39"/>
      <c r="B165" s="128" t="s">
        <v>154</v>
      </c>
      <c r="C165" s="108"/>
      <c r="D165" s="108"/>
      <c r="E165" s="108"/>
      <c r="F165" s="108"/>
      <c r="G165" s="129"/>
    </row>
    <row r="166" spans="1:7" ht="15.75" customHeight="1">
      <c r="A166" s="39"/>
      <c r="B166" s="130" t="s">
        <v>8</v>
      </c>
      <c r="C166" s="107"/>
      <c r="D166" s="107"/>
      <c r="E166" s="107"/>
      <c r="F166" s="107"/>
      <c r="G166" s="131"/>
    </row>
    <row r="167" spans="1:7" ht="31.5" customHeight="1">
      <c r="A167" s="39"/>
      <c r="B167" s="140" t="s">
        <v>153</v>
      </c>
      <c r="C167" s="115"/>
      <c r="D167" s="115"/>
      <c r="E167" s="115"/>
      <c r="F167" s="115"/>
      <c r="G167" s="133"/>
    </row>
    <row r="168" spans="1:7" ht="16.5" customHeight="1">
      <c r="A168" s="39"/>
      <c r="B168" s="130"/>
      <c r="C168" s="107"/>
      <c r="D168" s="107"/>
      <c r="E168" s="107"/>
      <c r="F168" s="107"/>
      <c r="G168" s="131"/>
    </row>
    <row r="169" spans="1:7" ht="42.75" customHeight="1">
      <c r="A169" s="39"/>
      <c r="B169" s="132" t="s">
        <v>152</v>
      </c>
      <c r="C169" s="115"/>
      <c r="D169" s="115"/>
      <c r="E169" s="115"/>
      <c r="F169" s="115"/>
      <c r="G169" s="133"/>
    </row>
    <row r="170" spans="1:7" ht="45" customHeight="1">
      <c r="A170" s="39"/>
      <c r="B170" s="138" t="s">
        <v>151</v>
      </c>
      <c r="C170" s="116"/>
      <c r="D170" s="116"/>
      <c r="E170" s="116"/>
      <c r="F170" s="116"/>
      <c r="G170" s="139"/>
    </row>
    <row r="171" spans="1:7" ht="31.5" customHeight="1" thickBot="1">
      <c r="A171" s="39"/>
      <c r="B171" s="145" t="s">
        <v>150</v>
      </c>
      <c r="C171" s="146"/>
      <c r="D171" s="146"/>
      <c r="E171" s="146"/>
      <c r="F171" s="146"/>
      <c r="G171" s="147"/>
    </row>
    <row r="172" spans="1:7" s="25" customFormat="1">
      <c r="A172" s="24"/>
      <c r="B172" s="109" t="s">
        <v>119</v>
      </c>
      <c r="C172" s="110"/>
      <c r="D172" s="110"/>
      <c r="E172" s="110"/>
      <c r="F172" s="110"/>
      <c r="G172" s="111"/>
    </row>
    <row r="173" spans="1:7">
      <c r="A173" s="24"/>
      <c r="B173" s="112" t="s">
        <v>120</v>
      </c>
      <c r="C173" s="113"/>
      <c r="D173" s="113"/>
      <c r="E173" s="113"/>
      <c r="F173" s="113"/>
      <c r="G173" s="114"/>
    </row>
    <row r="174" spans="1:7" ht="42.75" customHeight="1">
      <c r="A174" s="38"/>
      <c r="B174" s="101" t="s">
        <v>121</v>
      </c>
      <c r="C174" s="102"/>
      <c r="D174" s="102"/>
      <c r="E174" s="102"/>
      <c r="F174" s="102"/>
      <c r="G174" s="103"/>
    </row>
    <row r="175" spans="1:7" ht="57" customHeight="1">
      <c r="A175" s="38"/>
      <c r="B175" s="101" t="s">
        <v>122</v>
      </c>
      <c r="C175" s="102"/>
      <c r="D175" s="102"/>
      <c r="E175" s="102"/>
      <c r="F175" s="102"/>
      <c r="G175" s="103"/>
    </row>
    <row r="176" spans="1:7">
      <c r="A176" s="38"/>
      <c r="B176" s="101" t="s">
        <v>123</v>
      </c>
      <c r="C176" s="102"/>
      <c r="D176" s="102"/>
      <c r="E176" s="102"/>
      <c r="F176" s="102"/>
      <c r="G176" s="103"/>
    </row>
    <row r="177" spans="1:7" ht="27" customHeight="1">
      <c r="A177" s="38"/>
      <c r="B177" s="101" t="s">
        <v>124</v>
      </c>
      <c r="C177" s="102"/>
      <c r="D177" s="102"/>
      <c r="E177" s="102"/>
      <c r="F177" s="102"/>
      <c r="G177" s="103"/>
    </row>
    <row r="178" spans="1:7">
      <c r="A178" s="38"/>
      <c r="B178" s="101" t="s">
        <v>125</v>
      </c>
      <c r="C178" s="102"/>
      <c r="D178" s="102"/>
      <c r="E178" s="102"/>
      <c r="F178" s="102"/>
      <c r="G178" s="103"/>
    </row>
    <row r="179" spans="1:7" ht="55.5" customHeight="1" thickBot="1">
      <c r="A179" s="38"/>
      <c r="B179" s="104" t="s">
        <v>126</v>
      </c>
      <c r="C179" s="105"/>
      <c r="D179" s="105"/>
      <c r="E179" s="105"/>
      <c r="F179" s="105"/>
      <c r="G179" s="106"/>
    </row>
    <row r="180" spans="1:7">
      <c r="A180" s="38"/>
      <c r="B180" s="1"/>
    </row>
    <row r="181" spans="1:7">
      <c r="A181" s="38"/>
      <c r="B181" s="1"/>
    </row>
    <row r="182" spans="1:7">
      <c r="A182" s="38"/>
      <c r="B182" s="3" t="s">
        <v>18</v>
      </c>
    </row>
    <row r="183" spans="1:7">
      <c r="A183" s="38"/>
      <c r="B183" s="3"/>
    </row>
    <row r="184" spans="1:7">
      <c r="A184" s="38"/>
      <c r="B184" s="3"/>
    </row>
    <row r="185" spans="1:7">
      <c r="A185" s="38"/>
      <c r="B185" s="6"/>
    </row>
    <row r="186" spans="1:7" ht="16.5" thickBot="1">
      <c r="B186" s="6"/>
    </row>
    <row r="187" spans="1:7" ht="20.25" thickTop="1" thickBot="1">
      <c r="A187" s="40"/>
      <c r="B187" s="98" t="s">
        <v>62</v>
      </c>
      <c r="C187" s="99"/>
      <c r="D187" s="99"/>
      <c r="E187" s="99"/>
      <c r="F187" s="100"/>
    </row>
    <row r="188" spans="1:7" ht="39" thickBot="1">
      <c r="A188" s="45" t="s">
        <v>9</v>
      </c>
      <c r="B188" s="5" t="s">
        <v>10</v>
      </c>
      <c r="C188" s="5" t="s">
        <v>11</v>
      </c>
      <c r="D188" s="5" t="s">
        <v>12</v>
      </c>
      <c r="E188" s="5" t="s">
        <v>13</v>
      </c>
      <c r="F188" s="18" t="s">
        <v>14</v>
      </c>
    </row>
    <row r="189" spans="1:7" ht="16.5" thickTop="1">
      <c r="A189" s="95">
        <v>1</v>
      </c>
      <c r="B189" s="89"/>
      <c r="C189" s="89"/>
      <c r="D189" s="89"/>
      <c r="E189" s="89" t="s">
        <v>15</v>
      </c>
      <c r="F189" s="91" t="s">
        <v>16</v>
      </c>
    </row>
    <row r="190" spans="1:7">
      <c r="A190" s="84"/>
      <c r="B190" s="87"/>
      <c r="C190" s="87"/>
      <c r="D190" s="87"/>
      <c r="E190" s="87"/>
      <c r="F190" s="92"/>
    </row>
    <row r="191" spans="1:7" ht="16.5" thickBot="1">
      <c r="A191" s="84"/>
      <c r="B191" s="87"/>
      <c r="C191" s="87"/>
      <c r="D191" s="87"/>
      <c r="E191" s="90"/>
      <c r="F191" s="93"/>
    </row>
    <row r="192" spans="1:7" ht="16.5" thickBot="1">
      <c r="A192" s="85"/>
      <c r="B192" s="88"/>
      <c r="C192" s="88"/>
      <c r="D192" s="88"/>
      <c r="E192" s="5" t="s">
        <v>17</v>
      </c>
      <c r="F192" s="18" t="s">
        <v>17</v>
      </c>
    </row>
    <row r="193" spans="1:6" s="50" customFormat="1" thickTop="1">
      <c r="A193" s="95">
        <v>2</v>
      </c>
      <c r="B193" s="89"/>
      <c r="C193" s="89"/>
      <c r="D193" s="89"/>
      <c r="E193" s="89" t="s">
        <v>15</v>
      </c>
      <c r="F193" s="91" t="s">
        <v>16</v>
      </c>
    </row>
    <row r="194" spans="1:6" s="50" customFormat="1" ht="15">
      <c r="A194" s="84"/>
      <c r="B194" s="87"/>
      <c r="C194" s="87"/>
      <c r="D194" s="87"/>
      <c r="E194" s="87"/>
      <c r="F194" s="92"/>
    </row>
    <row r="195" spans="1:6" s="50" customFormat="1" thickBot="1">
      <c r="A195" s="84"/>
      <c r="B195" s="87"/>
      <c r="C195" s="87"/>
      <c r="D195" s="87"/>
      <c r="E195" s="90"/>
      <c r="F195" s="93"/>
    </row>
    <row r="196" spans="1:6" s="50" customFormat="1" thickBot="1">
      <c r="A196" s="85"/>
      <c r="B196" s="88"/>
      <c r="C196" s="88"/>
      <c r="D196" s="88"/>
      <c r="E196" s="5" t="s">
        <v>17</v>
      </c>
      <c r="F196" s="18" t="s">
        <v>17</v>
      </c>
    </row>
    <row r="197" spans="1:6" s="50" customFormat="1" thickTop="1">
      <c r="A197" s="95">
        <v>3</v>
      </c>
      <c r="B197" s="89"/>
      <c r="C197" s="89"/>
      <c r="D197" s="89"/>
      <c r="E197" s="89" t="s">
        <v>15</v>
      </c>
      <c r="F197" s="91" t="s">
        <v>16</v>
      </c>
    </row>
    <row r="198" spans="1:6" s="50" customFormat="1" ht="15">
      <c r="A198" s="84"/>
      <c r="B198" s="87"/>
      <c r="C198" s="87"/>
      <c r="D198" s="87"/>
      <c r="E198" s="87"/>
      <c r="F198" s="92"/>
    </row>
    <row r="199" spans="1:6" s="50" customFormat="1" thickBot="1">
      <c r="A199" s="84"/>
      <c r="B199" s="87"/>
      <c r="C199" s="87"/>
      <c r="D199" s="87"/>
      <c r="E199" s="90"/>
      <c r="F199" s="93"/>
    </row>
    <row r="200" spans="1:6" s="50" customFormat="1" thickBot="1">
      <c r="A200" s="85"/>
      <c r="B200" s="88"/>
      <c r="C200" s="88"/>
      <c r="D200" s="88"/>
      <c r="E200" s="5" t="s">
        <v>17</v>
      </c>
      <c r="F200" s="18" t="s">
        <v>17</v>
      </c>
    </row>
    <row r="201" spans="1:6" s="50" customFormat="1" thickTop="1">
      <c r="A201" s="95">
        <v>4</v>
      </c>
      <c r="B201" s="89"/>
      <c r="C201" s="89"/>
      <c r="D201" s="89"/>
      <c r="E201" s="89" t="s">
        <v>15</v>
      </c>
      <c r="F201" s="91" t="s">
        <v>16</v>
      </c>
    </row>
    <row r="202" spans="1:6" s="50" customFormat="1" ht="15">
      <c r="A202" s="84"/>
      <c r="B202" s="87"/>
      <c r="C202" s="87"/>
      <c r="D202" s="87"/>
      <c r="E202" s="87"/>
      <c r="F202" s="92"/>
    </row>
    <row r="203" spans="1:6" s="50" customFormat="1" thickBot="1">
      <c r="A203" s="84"/>
      <c r="B203" s="87"/>
      <c r="C203" s="87"/>
      <c r="D203" s="87"/>
      <c r="E203" s="90"/>
      <c r="F203" s="93"/>
    </row>
    <row r="204" spans="1:6" s="50" customFormat="1" thickBot="1">
      <c r="A204" s="85"/>
      <c r="B204" s="88"/>
      <c r="C204" s="88"/>
      <c r="D204" s="88"/>
      <c r="E204" s="5" t="s">
        <v>17</v>
      </c>
      <c r="F204" s="18" t="s">
        <v>17</v>
      </c>
    </row>
    <row r="205" spans="1:6" s="50" customFormat="1" thickTop="1">
      <c r="A205" s="95">
        <v>5</v>
      </c>
      <c r="B205" s="89"/>
      <c r="C205" s="89"/>
      <c r="D205" s="89"/>
      <c r="E205" s="89" t="s">
        <v>15</v>
      </c>
      <c r="F205" s="91" t="s">
        <v>16</v>
      </c>
    </row>
    <row r="206" spans="1:6" s="50" customFormat="1" ht="15">
      <c r="A206" s="84"/>
      <c r="B206" s="87"/>
      <c r="C206" s="87"/>
      <c r="D206" s="87"/>
      <c r="E206" s="87"/>
      <c r="F206" s="92"/>
    </row>
    <row r="207" spans="1:6" s="50" customFormat="1" thickBot="1">
      <c r="A207" s="84"/>
      <c r="B207" s="87"/>
      <c r="C207" s="87"/>
      <c r="D207" s="87"/>
      <c r="E207" s="90"/>
      <c r="F207" s="93"/>
    </row>
    <row r="208" spans="1:6" s="50" customFormat="1" thickBot="1">
      <c r="A208" s="85"/>
      <c r="B208" s="88"/>
      <c r="C208" s="88"/>
      <c r="D208" s="88"/>
      <c r="E208" s="5" t="s">
        <v>17</v>
      </c>
      <c r="F208" s="18" t="s">
        <v>17</v>
      </c>
    </row>
    <row r="209" spans="1:6" s="50" customFormat="1" thickTop="1">
      <c r="A209" s="95">
        <v>6</v>
      </c>
      <c r="B209" s="89"/>
      <c r="C209" s="89"/>
      <c r="D209" s="89"/>
      <c r="E209" s="89" t="s">
        <v>15</v>
      </c>
      <c r="F209" s="91" t="s">
        <v>16</v>
      </c>
    </row>
    <row r="210" spans="1:6" s="50" customFormat="1" ht="15">
      <c r="A210" s="84"/>
      <c r="B210" s="87"/>
      <c r="C210" s="87"/>
      <c r="D210" s="87"/>
      <c r="E210" s="87"/>
      <c r="F210" s="92"/>
    </row>
    <row r="211" spans="1:6" s="50" customFormat="1" thickBot="1">
      <c r="A211" s="84"/>
      <c r="B211" s="87"/>
      <c r="C211" s="87"/>
      <c r="D211" s="87"/>
      <c r="E211" s="90"/>
      <c r="F211" s="93"/>
    </row>
    <row r="212" spans="1:6" s="50" customFormat="1" thickBot="1">
      <c r="A212" s="85"/>
      <c r="B212" s="88"/>
      <c r="C212" s="88"/>
      <c r="D212" s="88"/>
      <c r="E212" s="5" t="s">
        <v>17</v>
      </c>
      <c r="F212" s="18" t="s">
        <v>17</v>
      </c>
    </row>
    <row r="213" spans="1:6" s="50" customFormat="1" thickTop="1">
      <c r="A213" s="95">
        <v>7</v>
      </c>
      <c r="B213" s="89"/>
      <c r="C213" s="89"/>
      <c r="D213" s="89"/>
      <c r="E213" s="89" t="s">
        <v>15</v>
      </c>
      <c r="F213" s="91" t="s">
        <v>16</v>
      </c>
    </row>
    <row r="214" spans="1:6" s="50" customFormat="1" ht="15">
      <c r="A214" s="84"/>
      <c r="B214" s="87"/>
      <c r="C214" s="87"/>
      <c r="D214" s="87"/>
      <c r="E214" s="87"/>
      <c r="F214" s="92"/>
    </row>
    <row r="215" spans="1:6" s="50" customFormat="1" thickBot="1">
      <c r="A215" s="84"/>
      <c r="B215" s="87"/>
      <c r="C215" s="87"/>
      <c r="D215" s="87"/>
      <c r="E215" s="90"/>
      <c r="F215" s="93"/>
    </row>
    <row r="216" spans="1:6" s="50" customFormat="1" thickBot="1">
      <c r="A216" s="96"/>
      <c r="B216" s="90"/>
      <c r="C216" s="90"/>
      <c r="D216" s="90"/>
      <c r="E216" s="21" t="s">
        <v>17</v>
      </c>
      <c r="F216" s="22" t="s">
        <v>17</v>
      </c>
    </row>
    <row r="217" spans="1:6" s="50" customFormat="1" ht="15">
      <c r="A217" s="83">
        <v>8</v>
      </c>
      <c r="B217" s="86"/>
      <c r="C217" s="86"/>
      <c r="D217" s="86"/>
      <c r="E217" s="19" t="s">
        <v>16</v>
      </c>
      <c r="F217" s="94" t="s">
        <v>16</v>
      </c>
    </row>
    <row r="218" spans="1:6" s="50" customFormat="1" ht="15">
      <c r="A218" s="84"/>
      <c r="B218" s="87"/>
      <c r="C218" s="87"/>
      <c r="D218" s="87"/>
      <c r="E218" s="19" t="s">
        <v>8</v>
      </c>
      <c r="F218" s="92"/>
    </row>
    <row r="219" spans="1:6" s="50" customFormat="1" thickBot="1">
      <c r="A219" s="84"/>
      <c r="B219" s="87"/>
      <c r="C219" s="87"/>
      <c r="D219" s="87"/>
      <c r="E219" s="20"/>
      <c r="F219" s="93"/>
    </row>
    <row r="220" spans="1:6" s="50" customFormat="1" thickBot="1">
      <c r="A220" s="85"/>
      <c r="B220" s="88"/>
      <c r="C220" s="88"/>
      <c r="D220" s="88"/>
      <c r="E220" s="5" t="s">
        <v>17</v>
      </c>
      <c r="F220" s="18" t="s">
        <v>17</v>
      </c>
    </row>
    <row r="221" spans="1:6" s="50" customFormat="1" thickTop="1">
      <c r="A221" s="95">
        <v>9</v>
      </c>
      <c r="B221" s="89"/>
      <c r="C221" s="89"/>
      <c r="D221" s="89"/>
      <c r="E221" s="89" t="s">
        <v>15</v>
      </c>
      <c r="F221" s="91" t="s">
        <v>16</v>
      </c>
    </row>
    <row r="222" spans="1:6" s="50" customFormat="1" thickBot="1">
      <c r="A222" s="84"/>
      <c r="B222" s="87"/>
      <c r="C222" s="87"/>
      <c r="D222" s="87"/>
      <c r="E222" s="90"/>
      <c r="F222" s="93"/>
    </row>
    <row r="223" spans="1:6" s="50" customFormat="1" ht="15">
      <c r="A223" s="84"/>
      <c r="B223" s="87"/>
      <c r="C223" s="87"/>
      <c r="D223" s="87"/>
      <c r="E223" s="86" t="s">
        <v>17</v>
      </c>
      <c r="F223" s="94" t="s">
        <v>17</v>
      </c>
    </row>
    <row r="224" spans="1:6" s="50" customFormat="1" thickBot="1">
      <c r="A224" s="96"/>
      <c r="B224" s="90"/>
      <c r="C224" s="90"/>
      <c r="D224" s="88"/>
      <c r="E224" s="88"/>
      <c r="F224" s="97"/>
    </row>
    <row r="225" spans="1:6" s="50" customFormat="1" thickTop="1">
      <c r="A225" s="83">
        <v>10</v>
      </c>
      <c r="B225" s="86"/>
      <c r="C225" s="86"/>
      <c r="D225" s="89"/>
      <c r="E225" s="89" t="s">
        <v>15</v>
      </c>
      <c r="F225" s="91" t="s">
        <v>16</v>
      </c>
    </row>
    <row r="226" spans="1:6" s="50" customFormat="1" ht="15">
      <c r="A226" s="84"/>
      <c r="B226" s="87"/>
      <c r="C226" s="87"/>
      <c r="D226" s="87"/>
      <c r="E226" s="87"/>
      <c r="F226" s="92"/>
    </row>
    <row r="227" spans="1:6" s="50" customFormat="1" thickBot="1">
      <c r="A227" s="84"/>
      <c r="B227" s="87"/>
      <c r="C227" s="87"/>
      <c r="D227" s="87"/>
      <c r="E227" s="90"/>
      <c r="F227" s="93"/>
    </row>
    <row r="228" spans="1:6" s="50" customFormat="1" thickBot="1">
      <c r="A228" s="85"/>
      <c r="B228" s="88"/>
      <c r="C228" s="88"/>
      <c r="D228" s="88"/>
      <c r="E228" s="5" t="s">
        <v>17</v>
      </c>
      <c r="F228" s="18" t="s">
        <v>17</v>
      </c>
    </row>
    <row r="229" spans="1:6" s="50" customFormat="1" thickTop="1">
      <c r="A229" s="12"/>
      <c r="F229" s="11"/>
    </row>
  </sheetData>
  <dataConsolidate/>
  <mergeCells count="136">
    <mergeCell ref="B16:G16"/>
    <mergeCell ref="C19:F19"/>
    <mergeCell ref="C20:F20"/>
    <mergeCell ref="C21:F21"/>
    <mergeCell ref="C22:F22"/>
    <mergeCell ref="C23:F23"/>
    <mergeCell ref="B90:G90"/>
    <mergeCell ref="B98:G98"/>
    <mergeCell ref="B99:G99"/>
    <mergeCell ref="B34:G34"/>
    <mergeCell ref="A42:A43"/>
    <mergeCell ref="C42:C43"/>
    <mergeCell ref="D42:D43"/>
    <mergeCell ref="C27:C31"/>
    <mergeCell ref="D27:D31"/>
    <mergeCell ref="E27:E31"/>
    <mergeCell ref="F27:F31"/>
    <mergeCell ref="G27:G31"/>
    <mergeCell ref="B33:G33"/>
    <mergeCell ref="B46:G46"/>
    <mergeCell ref="B50:G50"/>
    <mergeCell ref="B57:G57"/>
    <mergeCell ref="B59:G59"/>
    <mergeCell ref="B74:G74"/>
    <mergeCell ref="B75:G75"/>
    <mergeCell ref="B76:G76"/>
    <mergeCell ref="B81:G81"/>
    <mergeCell ref="B89:G89"/>
    <mergeCell ref="A116:A117"/>
    <mergeCell ref="C116:C117"/>
    <mergeCell ref="D116:D117"/>
    <mergeCell ref="E116:E117"/>
    <mergeCell ref="G116:G117"/>
    <mergeCell ref="B160:G160"/>
    <mergeCell ref="A142:A143"/>
    <mergeCell ref="B159:G159"/>
    <mergeCell ref="B108:G108"/>
    <mergeCell ref="B109:G109"/>
    <mergeCell ref="B110:G110"/>
    <mergeCell ref="B114:G114"/>
    <mergeCell ref="B115:G115"/>
    <mergeCell ref="B121:G121"/>
    <mergeCell ref="A122:A123"/>
    <mergeCell ref="B122:B123"/>
    <mergeCell ref="C122:C123"/>
    <mergeCell ref="D122:D123"/>
    <mergeCell ref="E122:E123"/>
    <mergeCell ref="B174:G174"/>
    <mergeCell ref="B175:G175"/>
    <mergeCell ref="B176:G176"/>
    <mergeCell ref="B161:G161"/>
    <mergeCell ref="B162:G162"/>
    <mergeCell ref="B163:G163"/>
    <mergeCell ref="B164:G164"/>
    <mergeCell ref="B129:G129"/>
    <mergeCell ref="B130:G130"/>
    <mergeCell ref="B142:G143"/>
    <mergeCell ref="D146:D152"/>
    <mergeCell ref="B154:G154"/>
    <mergeCell ref="B165:G165"/>
    <mergeCell ref="B166:G166"/>
    <mergeCell ref="B167:G167"/>
    <mergeCell ref="B168:G168"/>
    <mergeCell ref="B169:G169"/>
    <mergeCell ref="B170:G170"/>
    <mergeCell ref="B171:G171"/>
    <mergeCell ref="B172:G172"/>
    <mergeCell ref="B173:G173"/>
    <mergeCell ref="B177:G177"/>
    <mergeCell ref="B178:G178"/>
    <mergeCell ref="B179:G179"/>
    <mergeCell ref="B187:F187"/>
    <mergeCell ref="A189:A192"/>
    <mergeCell ref="B189:B192"/>
    <mergeCell ref="C189:C192"/>
    <mergeCell ref="D189:D192"/>
    <mergeCell ref="E189:E191"/>
    <mergeCell ref="F189:F191"/>
    <mergeCell ref="E201:E203"/>
    <mergeCell ref="F201:F203"/>
    <mergeCell ref="A205:A208"/>
    <mergeCell ref="B205:B208"/>
    <mergeCell ref="C205:C208"/>
    <mergeCell ref="D205:D208"/>
    <mergeCell ref="E205:E207"/>
    <mergeCell ref="F205:F207"/>
    <mergeCell ref="A193:A196"/>
    <mergeCell ref="B193:B196"/>
    <mergeCell ref="C193:C196"/>
    <mergeCell ref="D193:D196"/>
    <mergeCell ref="E193:E195"/>
    <mergeCell ref="F193:F195"/>
    <mergeCell ref="A197:A200"/>
    <mergeCell ref="B197:B200"/>
    <mergeCell ref="C197:C200"/>
    <mergeCell ref="D197:D200"/>
    <mergeCell ref="E197:E199"/>
    <mergeCell ref="F197:F199"/>
    <mergeCell ref="I42:I43"/>
    <mergeCell ref="I116:I117"/>
    <mergeCell ref="I122:I123"/>
    <mergeCell ref="A225:A228"/>
    <mergeCell ref="B225:B228"/>
    <mergeCell ref="C225:C228"/>
    <mergeCell ref="D225:D228"/>
    <mergeCell ref="E225:E227"/>
    <mergeCell ref="F225:F227"/>
    <mergeCell ref="A217:A220"/>
    <mergeCell ref="C213:C216"/>
    <mergeCell ref="D213:D216"/>
    <mergeCell ref="E213:E215"/>
    <mergeCell ref="F213:F215"/>
    <mergeCell ref="A209:A212"/>
    <mergeCell ref="B209:B212"/>
    <mergeCell ref="C209:C212"/>
    <mergeCell ref="D209:D212"/>
    <mergeCell ref="E209:E211"/>
    <mergeCell ref="F209:F211"/>
    <mergeCell ref="A201:A204"/>
    <mergeCell ref="B201:B204"/>
    <mergeCell ref="C201:C204"/>
    <mergeCell ref="D201:D204"/>
    <mergeCell ref="E223:E224"/>
    <mergeCell ref="F223:F224"/>
    <mergeCell ref="A213:A216"/>
    <mergeCell ref="B213:B216"/>
    <mergeCell ref="B217:B220"/>
    <mergeCell ref="C217:C220"/>
    <mergeCell ref="D217:D220"/>
    <mergeCell ref="F217:F219"/>
    <mergeCell ref="A221:A224"/>
    <mergeCell ref="B221:B224"/>
    <mergeCell ref="C221:C224"/>
    <mergeCell ref="D221:D224"/>
    <mergeCell ref="E221:E222"/>
    <mergeCell ref="F221:F222"/>
  </mergeCells>
  <dataValidations count="6">
    <dataValidation type="list" allowBlank="1" showInputMessage="1" showErrorMessage="1" sqref="G100:G102 G112 G116:G117 G131:G137">
      <formula1>$C$100:$F$100</formula1>
    </dataValidation>
    <dataValidation type="list" allowBlank="1" showInputMessage="1" showErrorMessage="1" sqref="G60 G62:G63 G65:G66 G77:G80 G84 G92:G93 G103 G111 G113 G118:G120 G122 G124">
      <formula1>$C$60:$F$60</formula1>
    </dataValidation>
    <dataValidation type="list" allowBlank="1" showInputMessage="1" showErrorMessage="1" sqref="G52">
      <formula1>$C$52:$F$52</formula1>
    </dataValidation>
    <dataValidation type="list" allowBlank="1" showInputMessage="1" showErrorMessage="1" sqref="G51 G61 G64 G67:G69 G82:G83 G91">
      <formula1>$C$51:$F$51</formula1>
    </dataValidation>
    <dataValidation type="list" allowBlank="1" showInputMessage="1" showErrorMessage="1" sqref="G36 G38:G42 G47:G49">
      <formula1>$C$36:$F$36</formula1>
    </dataValidation>
    <dataValidation type="list" allowBlank="1" showInputMessage="1" showErrorMessage="1" sqref="G35 G37 G44:G45">
      <formula1>$C$35:$F$35</formula1>
    </dataValidation>
  </dataValidations>
  <pageMargins left="0.39370078740157483" right="0.11811023622047245" top="0.59055118110236227" bottom="0.43307086614173229" header="0.5511811023622047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FISHING VESSEL</vt:lpstr>
    </vt:vector>
  </TitlesOfParts>
  <Company>YPAAT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ka6u022</dc:creator>
  <cp:lastModifiedBy>user</cp:lastModifiedBy>
  <cp:lastPrinted>2019-06-09T16:17:21Z</cp:lastPrinted>
  <dcterms:created xsi:type="dcterms:W3CDTF">2018-02-20T10:53:10Z</dcterms:created>
  <dcterms:modified xsi:type="dcterms:W3CDTF">2022-04-29T09:27:05Z</dcterms:modified>
</cp:coreProperties>
</file>